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6"/>
  </bookViews>
  <sheets>
    <sheet name="May 3rd" sheetId="1" r:id="rId1"/>
    <sheet name="May 10th" sheetId="2" r:id="rId2"/>
    <sheet name="May 12th" sheetId="3" r:id="rId3"/>
    <sheet name="May 17th" sheetId="4" r:id="rId4"/>
    <sheet name="May 24th" sheetId="5" r:id="rId5"/>
    <sheet name="May 31st" sheetId="6" r:id="rId6"/>
    <sheet name="June 7th" sheetId="7" r:id="rId7"/>
  </sheets>
  <definedNames/>
  <calcPr fullCalcOnLoad="1"/>
</workbook>
</file>

<file path=xl/sharedStrings.xml><?xml version="1.0" encoding="utf-8"?>
<sst xmlns="http://schemas.openxmlformats.org/spreadsheetml/2006/main" count="1429" uniqueCount="144">
  <si>
    <t>Overall Total</t>
  </si>
  <si>
    <t>Cat.</t>
  </si>
  <si>
    <t>Name</t>
  </si>
  <si>
    <t>Handicap</t>
  </si>
  <si>
    <t>Points</t>
  </si>
  <si>
    <t>Sport</t>
  </si>
  <si>
    <t>1st</t>
  </si>
  <si>
    <t>Expert</t>
  </si>
  <si>
    <t>Adomonis</t>
  </si>
  <si>
    <t>Lukas</t>
  </si>
  <si>
    <t>2nd</t>
  </si>
  <si>
    <t>Todd</t>
  </si>
  <si>
    <t>Ellis</t>
  </si>
  <si>
    <t>Meika</t>
  </si>
  <si>
    <t>3rd</t>
  </si>
  <si>
    <t>Elite</t>
  </si>
  <si>
    <t>Bakal</t>
  </si>
  <si>
    <t>Jeff</t>
  </si>
  <si>
    <t>Jendzjowsky</t>
  </si>
  <si>
    <t>Nick</t>
  </si>
  <si>
    <t>4th</t>
  </si>
  <si>
    <t>5th</t>
  </si>
  <si>
    <t>Adam</t>
  </si>
  <si>
    <t>Walls</t>
  </si>
  <si>
    <t>Oliver</t>
  </si>
  <si>
    <t>Menard</t>
  </si>
  <si>
    <t>Dylan</t>
  </si>
  <si>
    <t>Materi</t>
  </si>
  <si>
    <t>Lindsey</t>
  </si>
  <si>
    <t>Devil</t>
  </si>
  <si>
    <t>Point-a-lap</t>
  </si>
  <si>
    <t>Ritter</t>
  </si>
  <si>
    <t>Stefan</t>
  </si>
  <si>
    <t>Talman</t>
  </si>
  <si>
    <t>Anna</t>
  </si>
  <si>
    <t>Berger</t>
  </si>
  <si>
    <t>Linda</t>
  </si>
  <si>
    <t>Harlton</t>
  </si>
  <si>
    <t>Judy</t>
  </si>
  <si>
    <t>LaFleche</t>
  </si>
  <si>
    <t>Bernie</t>
  </si>
  <si>
    <t>Bulgar</t>
  </si>
  <si>
    <t>Tim</t>
  </si>
  <si>
    <t>Pepper</t>
  </si>
  <si>
    <t>6th</t>
  </si>
  <si>
    <t>7th</t>
  </si>
  <si>
    <t>8th</t>
  </si>
  <si>
    <t>9th</t>
  </si>
  <si>
    <t>DNF</t>
  </si>
  <si>
    <t xml:space="preserve">May 3rd </t>
  </si>
  <si>
    <t>AVA TRACK LEAGUE! 2012</t>
  </si>
  <si>
    <t>Burtnik</t>
  </si>
  <si>
    <t>Plant</t>
  </si>
  <si>
    <t>John</t>
  </si>
  <si>
    <t>Evan</t>
  </si>
  <si>
    <t>Scott</t>
  </si>
  <si>
    <t>Kevin</t>
  </si>
  <si>
    <t>Sean</t>
  </si>
  <si>
    <t>Kinley</t>
  </si>
  <si>
    <t>Rokosh</t>
  </si>
  <si>
    <t>Germaine</t>
  </si>
  <si>
    <t>Gibson</t>
  </si>
  <si>
    <t>Win and Out</t>
  </si>
  <si>
    <t>Avalanche</t>
  </si>
  <si>
    <t>Embury</t>
  </si>
  <si>
    <t>Dave</t>
  </si>
  <si>
    <t>MacKenzie</t>
  </si>
  <si>
    <t>Bill</t>
  </si>
  <si>
    <t>10th</t>
  </si>
  <si>
    <t>Hillman</t>
  </si>
  <si>
    <t>Peter</t>
  </si>
  <si>
    <t>Adamson</t>
  </si>
  <si>
    <t>Lance</t>
  </si>
  <si>
    <t>11th</t>
  </si>
  <si>
    <t>12th</t>
  </si>
  <si>
    <t xml:space="preserve">May 10th </t>
  </si>
  <si>
    <t>DNS</t>
  </si>
  <si>
    <t>Lapped</t>
  </si>
  <si>
    <t>TIME = 12:32:59mins</t>
  </si>
  <si>
    <t xml:space="preserve">May 12th </t>
  </si>
  <si>
    <t>Match Sprint Final</t>
  </si>
  <si>
    <t>Mason</t>
  </si>
  <si>
    <t>5 mile - no TL! points</t>
  </si>
  <si>
    <t>Primes Surprise</t>
  </si>
  <si>
    <t>1 mile</t>
  </si>
  <si>
    <t>Harnoth</t>
  </si>
  <si>
    <t>Yvonne</t>
  </si>
  <si>
    <t>Wilson</t>
  </si>
  <si>
    <t>Connor</t>
  </si>
  <si>
    <t xml:space="preserve">May 17th </t>
  </si>
  <si>
    <t>TL! 10 miler 2011</t>
  </si>
  <si>
    <t>TIME</t>
  </si>
  <si>
    <t>Adomson</t>
  </si>
  <si>
    <t>Murchison</t>
  </si>
  <si>
    <t>Randy</t>
  </si>
  <si>
    <t>Stephan</t>
  </si>
  <si>
    <t>Placement - May 17th</t>
  </si>
  <si>
    <t>Point-a-Lap</t>
  </si>
  <si>
    <t>2 mile</t>
  </si>
  <si>
    <t>Vilinsky</t>
  </si>
  <si>
    <t>Lee</t>
  </si>
  <si>
    <t>Randhawa</t>
  </si>
  <si>
    <t>Guri</t>
  </si>
  <si>
    <t>Cameron</t>
  </si>
  <si>
    <t>Alex</t>
  </si>
  <si>
    <t>13th</t>
  </si>
  <si>
    <t>Follis</t>
  </si>
  <si>
    <t>Jennings</t>
  </si>
  <si>
    <t xml:space="preserve">May 24th </t>
  </si>
  <si>
    <t>Placement - May 24th</t>
  </si>
  <si>
    <t>Visinsky</t>
  </si>
  <si>
    <t>May 31st</t>
  </si>
  <si>
    <t>Paiano</t>
  </si>
  <si>
    <t>Steve</t>
  </si>
  <si>
    <t>McGill</t>
  </si>
  <si>
    <t>Sidney</t>
  </si>
  <si>
    <t>Abbey</t>
  </si>
  <si>
    <t>Chariot</t>
  </si>
  <si>
    <t>Westmen</t>
  </si>
  <si>
    <t>Kellen</t>
  </si>
  <si>
    <t>Shawn</t>
  </si>
  <si>
    <t>14th</t>
  </si>
  <si>
    <t>15th</t>
  </si>
  <si>
    <t>16th</t>
  </si>
  <si>
    <t>17th</t>
  </si>
  <si>
    <t>C</t>
  </si>
  <si>
    <t>Cam</t>
  </si>
  <si>
    <t>Placement - May 31st</t>
  </si>
  <si>
    <t>June 7th</t>
  </si>
  <si>
    <t>Primes Surprises</t>
  </si>
  <si>
    <t>Keirin</t>
  </si>
  <si>
    <t>Lillan</t>
  </si>
  <si>
    <t>Eric</t>
  </si>
  <si>
    <t>Coghlan</t>
  </si>
  <si>
    <t>Rezazadeh</t>
  </si>
  <si>
    <t>Vallen</t>
  </si>
  <si>
    <t xml:space="preserve">MacKenzie </t>
  </si>
  <si>
    <t>Shaun</t>
  </si>
  <si>
    <t>#2</t>
  </si>
  <si>
    <t>#14</t>
  </si>
  <si>
    <t>#12</t>
  </si>
  <si>
    <t>Placement - June 7th</t>
  </si>
  <si>
    <t>GlendiNning</t>
  </si>
  <si>
    <t>Glendinning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</si>
</sst>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164" fontId="0" fillId="16" borderId="19" xfId="0" applyNumberForma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/>
    </xf>
    <xf numFmtId="0" fontId="0" fillId="15" borderId="25" xfId="0" applyFill="1" applyBorder="1" applyAlignment="1">
      <alignment/>
    </xf>
    <xf numFmtId="0" fontId="0" fillId="15" borderId="24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164" fontId="0" fillId="15" borderId="27" xfId="0" applyNumberForma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4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164" fontId="0" fillId="9" borderId="27" xfId="0" applyNumberForma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29" xfId="0" applyFill="1" applyBorder="1" applyAlignment="1">
      <alignment/>
    </xf>
    <xf numFmtId="0" fontId="0" fillId="15" borderId="30" xfId="0" applyFill="1" applyBorder="1" applyAlignment="1">
      <alignment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164" fontId="0" fillId="18" borderId="19" xfId="0" applyNumberForma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21" xfId="0" applyFill="1" applyBorder="1" applyAlignment="1">
      <alignment/>
    </xf>
    <xf numFmtId="0" fontId="0" fillId="15" borderId="22" xfId="0" applyFill="1" applyBorder="1" applyAlignment="1">
      <alignment/>
    </xf>
    <xf numFmtId="0" fontId="0" fillId="15" borderId="21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164" fontId="0" fillId="15" borderId="33" xfId="0" applyNumberForma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5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5" xfId="0" applyFill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164" fontId="0" fillId="16" borderId="39" xfId="0" applyNumberForma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164" fontId="0" fillId="10" borderId="40" xfId="0" applyNumberFormat="1" applyFill="1" applyBorder="1" applyAlignment="1">
      <alignment horizontal="center"/>
    </xf>
    <xf numFmtId="0" fontId="35" fillId="0" borderId="0" xfId="0" applyFont="1" applyAlignment="1">
      <alignment/>
    </xf>
    <xf numFmtId="164" fontId="0" fillId="16" borderId="41" xfId="0" applyNumberFormat="1" applyFill="1" applyBorder="1" applyAlignment="1">
      <alignment horizontal="center"/>
    </xf>
    <xf numFmtId="164" fontId="0" fillId="16" borderId="42" xfId="0" applyNumberForma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164" fontId="0" fillId="15" borderId="43" xfId="0" applyNumberForma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64" fontId="0" fillId="10" borderId="39" xfId="0" applyNumberFormat="1" applyFill="1" applyBorder="1" applyAlignment="1">
      <alignment horizontal="center"/>
    </xf>
    <xf numFmtId="164" fontId="0" fillId="10" borderId="44" xfId="0" applyNumberFormat="1" applyFill="1" applyBorder="1" applyAlignment="1">
      <alignment horizontal="center"/>
    </xf>
    <xf numFmtId="164" fontId="0" fillId="10" borderId="45" xfId="0" applyNumberFormat="1" applyFill="1" applyBorder="1" applyAlignment="1">
      <alignment horizontal="center"/>
    </xf>
    <xf numFmtId="164" fontId="0" fillId="15" borderId="41" xfId="0" applyNumberFormat="1" applyFill="1" applyBorder="1" applyAlignment="1">
      <alignment horizontal="center"/>
    </xf>
    <xf numFmtId="164" fontId="0" fillId="18" borderId="41" xfId="0" applyNumberFormat="1" applyFill="1" applyBorder="1" applyAlignment="1">
      <alignment horizontal="center"/>
    </xf>
    <xf numFmtId="164" fontId="0" fillId="12" borderId="46" xfId="0" applyNumberFormat="1" applyFill="1" applyBorder="1" applyAlignment="1">
      <alignment horizontal="center"/>
    </xf>
    <xf numFmtId="164" fontId="0" fillId="15" borderId="42" xfId="0" applyNumberFormat="1" applyFill="1" applyBorder="1" applyAlignment="1">
      <alignment horizontal="center"/>
    </xf>
    <xf numFmtId="164" fontId="0" fillId="15" borderId="47" xfId="0" applyNumberFormat="1" applyFill="1" applyBorder="1" applyAlignment="1">
      <alignment horizontal="center"/>
    </xf>
    <xf numFmtId="164" fontId="0" fillId="9" borderId="44" xfId="0" applyNumberFormat="1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164" fontId="0" fillId="18" borderId="44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/>
    </xf>
    <xf numFmtId="164" fontId="0" fillId="9" borderId="42" xfId="0" applyNumberFormat="1" applyFill="1" applyBorder="1" applyAlignment="1">
      <alignment horizontal="center"/>
    </xf>
    <xf numFmtId="164" fontId="0" fillId="15" borderId="46" xfId="0" applyNumberFormat="1" applyFill="1" applyBorder="1" applyAlignment="1">
      <alignment horizontal="center"/>
    </xf>
    <xf numFmtId="164" fontId="0" fillId="9" borderId="45" xfId="0" applyNumberFormat="1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164" fontId="0" fillId="15" borderId="44" xfId="0" applyNumberFormat="1" applyFill="1" applyBorder="1" applyAlignment="1">
      <alignment horizontal="center"/>
    </xf>
    <xf numFmtId="164" fontId="0" fillId="18" borderId="33" xfId="0" applyNumberFormat="1" applyFill="1" applyBorder="1" applyAlignment="1">
      <alignment horizontal="center"/>
    </xf>
    <xf numFmtId="164" fontId="0" fillId="18" borderId="27" xfId="0" applyNumberFormat="1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164" fontId="0" fillId="12" borderId="45" xfId="0" applyNumberFormat="1" applyFill="1" applyBorder="1" applyAlignment="1">
      <alignment horizontal="center"/>
    </xf>
    <xf numFmtId="164" fontId="0" fillId="12" borderId="38" xfId="0" applyNumberFormat="1" applyFill="1" applyBorder="1" applyAlignment="1">
      <alignment horizontal="center"/>
    </xf>
    <xf numFmtId="0" fontId="0" fillId="18" borderId="21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1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164" fontId="0" fillId="18" borderId="32" xfId="0" applyNumberFormat="1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15" borderId="35" xfId="0" applyFill="1" applyBorder="1" applyAlignment="1">
      <alignment/>
    </xf>
    <xf numFmtId="0" fontId="0" fillId="15" borderId="35" xfId="0" applyFill="1" applyBorder="1" applyAlignment="1">
      <alignment horizontal="center"/>
    </xf>
    <xf numFmtId="164" fontId="0" fillId="15" borderId="38" xfId="0" applyNumberFormat="1" applyFill="1" applyBorder="1" applyAlignment="1">
      <alignment horizontal="center"/>
    </xf>
    <xf numFmtId="0" fontId="0" fillId="9" borderId="48" xfId="0" applyFill="1" applyBorder="1" applyAlignment="1">
      <alignment/>
    </xf>
    <xf numFmtId="0" fontId="0" fillId="15" borderId="48" xfId="0" applyFill="1" applyBorder="1" applyAlignment="1">
      <alignment/>
    </xf>
    <xf numFmtId="0" fontId="0" fillId="9" borderId="49" xfId="0" applyFill="1" applyBorder="1" applyAlignment="1">
      <alignment/>
    </xf>
    <xf numFmtId="0" fontId="0" fillId="15" borderId="49" xfId="0" applyFill="1" applyBorder="1" applyAlignment="1">
      <alignment/>
    </xf>
    <xf numFmtId="0" fontId="0" fillId="12" borderId="23" xfId="0" applyFill="1" applyBorder="1" applyAlignment="1">
      <alignment horizontal="center"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164" fontId="0" fillId="12" borderId="27" xfId="0" applyNumberForma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50" xfId="0" applyFill="1" applyBorder="1" applyAlignment="1">
      <alignment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164" fontId="0" fillId="9" borderId="41" xfId="0" applyNumberFormat="1" applyFill="1" applyBorder="1" applyAlignment="1">
      <alignment horizontal="center"/>
    </xf>
    <xf numFmtId="164" fontId="0" fillId="9" borderId="43" xfId="0" applyNumberForma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/>
    </xf>
    <xf numFmtId="0" fontId="0" fillId="16" borderId="24" xfId="0" applyFill="1" applyBorder="1" applyAlignment="1">
      <alignment horizontal="center"/>
    </xf>
    <xf numFmtId="164" fontId="0" fillId="16" borderId="44" xfId="0" applyNumberFormat="1" applyFill="1" applyBorder="1" applyAlignment="1">
      <alignment horizontal="center"/>
    </xf>
    <xf numFmtId="164" fontId="0" fillId="15" borderId="45" xfId="0" applyNumberFormat="1" applyFill="1" applyBorder="1" applyAlignment="1">
      <alignment horizontal="center"/>
    </xf>
    <xf numFmtId="0" fontId="0" fillId="15" borderId="5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5" xfId="0" applyFill="1" applyBorder="1" applyAlignment="1">
      <alignment horizontal="center"/>
    </xf>
    <xf numFmtId="164" fontId="0" fillId="16" borderId="40" xfId="0" applyNumberForma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16" borderId="50" xfId="0" applyFill="1" applyBorder="1" applyAlignment="1">
      <alignment/>
    </xf>
    <xf numFmtId="0" fontId="0" fillId="16" borderId="53" xfId="0" applyFill="1" applyBorder="1" applyAlignment="1">
      <alignment horizontal="center"/>
    </xf>
    <xf numFmtId="0" fontId="0" fillId="10" borderId="49" xfId="0" applyFill="1" applyBorder="1" applyAlignment="1">
      <alignment/>
    </xf>
    <xf numFmtId="0" fontId="0" fillId="10" borderId="54" xfId="0" applyFill="1" applyBorder="1" applyAlignment="1">
      <alignment horizontal="center"/>
    </xf>
    <xf numFmtId="0" fontId="0" fillId="16" borderId="48" xfId="0" applyFill="1" applyBorder="1" applyAlignment="1">
      <alignment/>
    </xf>
    <xf numFmtId="0" fontId="0" fillId="16" borderId="55" xfId="0" applyFill="1" applyBorder="1" applyAlignment="1">
      <alignment horizontal="center"/>
    </xf>
    <xf numFmtId="0" fontId="0" fillId="10" borderId="51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6" xfId="0" applyFill="1" applyBorder="1" applyAlignment="1">
      <alignment horizontal="center"/>
    </xf>
    <xf numFmtId="0" fontId="0" fillId="12" borderId="49" xfId="0" applyFill="1" applyBorder="1" applyAlignment="1">
      <alignment/>
    </xf>
    <xf numFmtId="0" fontId="0" fillId="12" borderId="57" xfId="0" applyFill="1" applyBorder="1" applyAlignment="1">
      <alignment horizontal="center"/>
    </xf>
    <xf numFmtId="0" fontId="0" fillId="18" borderId="48" xfId="0" applyFill="1" applyBorder="1" applyAlignment="1">
      <alignment/>
    </xf>
    <xf numFmtId="0" fontId="0" fillId="18" borderId="58" xfId="0" applyFill="1" applyBorder="1" applyAlignment="1">
      <alignment horizontal="center"/>
    </xf>
    <xf numFmtId="164" fontId="0" fillId="18" borderId="40" xfId="0" applyNumberFormat="1" applyFill="1" applyBorder="1" applyAlignment="1">
      <alignment horizontal="center"/>
    </xf>
    <xf numFmtId="0" fontId="0" fillId="12" borderId="48" xfId="0" applyFill="1" applyBorder="1" applyAlignment="1">
      <alignment/>
    </xf>
    <xf numFmtId="0" fontId="0" fillId="12" borderId="58" xfId="0" applyFill="1" applyBorder="1" applyAlignment="1">
      <alignment horizontal="center"/>
    </xf>
    <xf numFmtId="164" fontId="0" fillId="12" borderId="44" xfId="0" applyNumberFormat="1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0" fillId="18" borderId="35" xfId="0" applyFill="1" applyBorder="1" applyAlignment="1">
      <alignment/>
    </xf>
    <xf numFmtId="0" fontId="0" fillId="18" borderId="49" xfId="0" applyFill="1" applyBorder="1" applyAlignment="1">
      <alignment/>
    </xf>
    <xf numFmtId="0" fontId="0" fillId="18" borderId="57" xfId="0" applyFill="1" applyBorder="1" applyAlignment="1">
      <alignment horizontal="center"/>
    </xf>
    <xf numFmtId="164" fontId="0" fillId="18" borderId="39" xfId="0" applyNumberFormat="1" applyFill="1" applyBorder="1" applyAlignment="1">
      <alignment horizontal="center"/>
    </xf>
    <xf numFmtId="164" fontId="0" fillId="18" borderId="38" xfId="0" applyNumberFormat="1" applyFill="1" applyBorder="1" applyAlignment="1">
      <alignment horizontal="center"/>
    </xf>
    <xf numFmtId="0" fontId="0" fillId="12" borderId="51" xfId="0" applyFill="1" applyBorder="1" applyAlignment="1">
      <alignment/>
    </xf>
    <xf numFmtId="0" fontId="0" fillId="12" borderId="59" xfId="0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0" fillId="15" borderId="50" xfId="0" applyFill="1" applyBorder="1" applyAlignment="1">
      <alignment/>
    </xf>
    <xf numFmtId="0" fontId="0" fillId="15" borderId="60" xfId="0" applyFill="1" applyBorder="1" applyAlignment="1">
      <alignment horizontal="center"/>
    </xf>
    <xf numFmtId="164" fontId="0" fillId="15" borderId="61" xfId="0" applyNumberFormat="1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/>
    </xf>
    <xf numFmtId="0" fontId="0" fillId="9" borderId="51" xfId="0" applyFill="1" applyBorder="1" applyAlignment="1">
      <alignment/>
    </xf>
    <xf numFmtId="0" fontId="0" fillId="9" borderId="31" xfId="0" applyFill="1" applyBorder="1" applyAlignment="1">
      <alignment horizontal="center"/>
    </xf>
    <xf numFmtId="164" fontId="0" fillId="9" borderId="46" xfId="0" applyNumberFormat="1" applyFill="1" applyBorder="1" applyAlignment="1">
      <alignment horizontal="center"/>
    </xf>
    <xf numFmtId="164" fontId="0" fillId="9" borderId="33" xfId="0" applyNumberForma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0" fontId="0" fillId="16" borderId="64" xfId="0" applyFill="1" applyBorder="1" applyAlignment="1">
      <alignment horizontal="center"/>
    </xf>
    <xf numFmtId="0" fontId="0" fillId="15" borderId="64" xfId="0" applyFill="1" applyBorder="1" applyAlignment="1">
      <alignment horizontal="center"/>
    </xf>
    <xf numFmtId="0" fontId="0" fillId="15" borderId="63" xfId="0" applyFill="1" applyBorder="1" applyAlignment="1">
      <alignment horizontal="center"/>
    </xf>
    <xf numFmtId="0" fontId="0" fillId="9" borderId="63" xfId="0" applyFill="1" applyBorder="1" applyAlignment="1">
      <alignment horizontal="center"/>
    </xf>
    <xf numFmtId="0" fontId="0" fillId="9" borderId="65" xfId="0" applyFill="1" applyBorder="1" applyAlignment="1">
      <alignment horizontal="center"/>
    </xf>
    <xf numFmtId="0" fontId="0" fillId="16" borderId="66" xfId="0" applyFill="1" applyBorder="1" applyAlignment="1">
      <alignment horizontal="center"/>
    </xf>
    <xf numFmtId="0" fontId="0" fillId="12" borderId="67" xfId="0" applyFill="1" applyBorder="1" applyAlignment="1">
      <alignment horizontal="center"/>
    </xf>
    <xf numFmtId="0" fontId="0" fillId="18" borderId="68" xfId="0" applyFill="1" applyBorder="1" applyAlignment="1">
      <alignment horizontal="center"/>
    </xf>
    <xf numFmtId="0" fontId="0" fillId="12" borderId="68" xfId="0" applyFill="1" applyBorder="1" applyAlignment="1">
      <alignment horizontal="center"/>
    </xf>
    <xf numFmtId="0" fontId="0" fillId="18" borderId="67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5" borderId="36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16" borderId="69" xfId="0" applyFill="1" applyBorder="1" applyAlignment="1">
      <alignment horizontal="center"/>
    </xf>
    <xf numFmtId="0" fontId="0" fillId="18" borderId="35" xfId="0" applyFill="1" applyBorder="1" applyAlignment="1">
      <alignment horizontal="center"/>
    </xf>
    <xf numFmtId="0" fontId="0" fillId="15" borderId="7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164" fontId="0" fillId="12" borderId="39" xfId="0" applyNumberFormat="1" applyFill="1" applyBorder="1" applyAlignment="1">
      <alignment horizontal="center"/>
    </xf>
    <xf numFmtId="164" fontId="0" fillId="9" borderId="40" xfId="0" applyNumberFormat="1" applyFill="1" applyBorder="1" applyAlignment="1">
      <alignment horizontal="center"/>
    </xf>
    <xf numFmtId="164" fontId="0" fillId="15" borderId="40" xfId="0" applyNumberFormat="1" applyFill="1" applyBorder="1" applyAlignment="1">
      <alignment horizontal="center"/>
    </xf>
    <xf numFmtId="0" fontId="0" fillId="16" borderId="71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8" borderId="37" xfId="0" applyFill="1" applyBorder="1" applyAlignment="1">
      <alignment horizontal="center"/>
    </xf>
    <xf numFmtId="0" fontId="0" fillId="15" borderId="72" xfId="0" applyFill="1" applyBorder="1" applyAlignment="1">
      <alignment horizontal="center"/>
    </xf>
    <xf numFmtId="0" fontId="0" fillId="10" borderId="48" xfId="0" applyFill="1" applyBorder="1" applyAlignment="1">
      <alignment/>
    </xf>
    <xf numFmtId="0" fontId="0" fillId="10" borderId="64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9" borderId="39" xfId="0" applyNumberFormat="1" applyFill="1" applyBorder="1" applyAlignment="1">
      <alignment horizontal="center"/>
    </xf>
    <xf numFmtId="0" fontId="0" fillId="16" borderId="49" xfId="0" applyFill="1" applyBorder="1" applyAlignment="1">
      <alignment/>
    </xf>
    <xf numFmtId="0" fontId="0" fillId="16" borderId="63" xfId="0" applyFill="1" applyBorder="1" applyAlignment="1">
      <alignment horizontal="center"/>
    </xf>
    <xf numFmtId="164" fontId="0" fillId="16" borderId="38" xfId="0" applyNumberFormat="1" applyFill="1" applyBorder="1" applyAlignment="1">
      <alignment horizontal="center"/>
    </xf>
    <xf numFmtId="0" fontId="0" fillId="18" borderId="51" xfId="0" applyFill="1" applyBorder="1" applyAlignment="1">
      <alignment/>
    </xf>
    <xf numFmtId="0" fontId="0" fillId="18" borderId="73" xfId="0" applyFill="1" applyBorder="1" applyAlignment="1">
      <alignment horizontal="center"/>
    </xf>
    <xf numFmtId="0" fontId="0" fillId="18" borderId="31" xfId="0" applyFill="1" applyBorder="1" applyAlignment="1">
      <alignment horizontal="center"/>
    </xf>
    <xf numFmtId="0" fontId="0" fillId="12" borderId="16" xfId="0" applyFill="1" applyBorder="1" applyAlignment="1">
      <alignment/>
    </xf>
    <xf numFmtId="0" fontId="0" fillId="12" borderId="50" xfId="0" applyFill="1" applyBorder="1" applyAlignment="1">
      <alignment/>
    </xf>
    <xf numFmtId="0" fontId="0" fillId="12" borderId="74" xfId="0" applyFill="1" applyBorder="1" applyAlignment="1">
      <alignment horizontal="center"/>
    </xf>
    <xf numFmtId="0" fontId="0" fillId="12" borderId="69" xfId="0" applyFill="1" applyBorder="1" applyAlignment="1">
      <alignment horizontal="center"/>
    </xf>
    <xf numFmtId="0" fontId="0" fillId="12" borderId="71" xfId="0" applyFill="1" applyBorder="1" applyAlignment="1">
      <alignment horizontal="center"/>
    </xf>
    <xf numFmtId="164" fontId="0" fillId="12" borderId="41" xfId="0" applyNumberFormat="1" applyFill="1" applyBorder="1" applyAlignment="1">
      <alignment horizontal="center"/>
    </xf>
    <xf numFmtId="0" fontId="0" fillId="12" borderId="55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9" borderId="70" xfId="0" applyFill="1" applyBorder="1" applyAlignment="1">
      <alignment horizontal="center"/>
    </xf>
    <xf numFmtId="0" fontId="0" fillId="9" borderId="72" xfId="0" applyFill="1" applyBorder="1" applyAlignment="1">
      <alignment horizontal="center"/>
    </xf>
    <xf numFmtId="164" fontId="0" fillId="9" borderId="61" xfId="0" applyNumberForma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75" xfId="0" applyBorder="1" applyAlignment="1">
      <alignment/>
    </xf>
    <xf numFmtId="0" fontId="33" fillId="0" borderId="76" xfId="0" applyFont="1" applyFill="1" applyBorder="1" applyAlignment="1">
      <alignment horizontal="center"/>
    </xf>
    <xf numFmtId="46" fontId="33" fillId="0" borderId="76" xfId="0" applyNumberFormat="1" applyFont="1" applyBorder="1" applyAlignment="1">
      <alignment/>
    </xf>
    <xf numFmtId="46" fontId="33" fillId="0" borderId="14" xfId="0" applyNumberFormat="1" applyFont="1" applyBorder="1" applyAlignment="1">
      <alignment/>
    </xf>
    <xf numFmtId="46" fontId="33" fillId="0" borderId="77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12" borderId="54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18" borderId="54" xfId="0" applyFill="1" applyBorder="1" applyAlignment="1">
      <alignment horizontal="center"/>
    </xf>
    <xf numFmtId="0" fontId="0" fillId="9" borderId="64" xfId="0" applyFill="1" applyBorder="1" applyAlignment="1">
      <alignment horizontal="center"/>
    </xf>
    <xf numFmtId="0" fontId="0" fillId="15" borderId="69" xfId="0" applyFill="1" applyBorder="1" applyAlignment="1">
      <alignment horizontal="center"/>
    </xf>
    <xf numFmtId="0" fontId="0" fillId="15" borderId="71" xfId="0" applyFill="1" applyBorder="1" applyAlignment="1">
      <alignment horizontal="center"/>
    </xf>
    <xf numFmtId="164" fontId="0" fillId="15" borderId="39" xfId="0" applyNumberFormat="1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164" fontId="0" fillId="10" borderId="38" xfId="0" applyNumberFormat="1" applyFill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6" fontId="33" fillId="0" borderId="79" xfId="0" applyNumberFormat="1" applyFont="1" applyBorder="1" applyAlignment="1">
      <alignment horizontal="center" vertical="center"/>
    </xf>
    <xf numFmtId="16" fontId="33" fillId="0" borderId="80" xfId="0" applyNumberFormat="1" applyFont="1" applyBorder="1" applyAlignment="1">
      <alignment horizontal="center" vertical="center"/>
    </xf>
    <xf numFmtId="16" fontId="33" fillId="0" borderId="41" xfId="0" applyNumberFormat="1" applyFont="1" applyBorder="1" applyAlignment="1">
      <alignment horizontal="center" vertical="center"/>
    </xf>
    <xf numFmtId="16" fontId="33" fillId="0" borderId="83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16" fontId="33" fillId="0" borderId="42" xfId="0" applyNumberFormat="1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/>
    </xf>
    <xf numFmtId="16" fontId="33" fillId="0" borderId="81" xfId="0" applyNumberFormat="1" applyFont="1" applyBorder="1" applyAlignment="1">
      <alignment horizontal="center" vertical="center"/>
    </xf>
    <xf numFmtId="16" fontId="33" fillId="0" borderId="47" xfId="0" applyNumberFormat="1" applyFont="1" applyBorder="1" applyAlignment="1">
      <alignment horizontal="center" vertical="center"/>
    </xf>
    <xf numFmtId="0" fontId="33" fillId="0" borderId="6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16" fontId="33" fillId="0" borderId="8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12.421875" style="0" customWidth="1"/>
    <col min="4" max="4" width="10.28125" style="0" customWidth="1"/>
    <col min="5" max="5" width="10.57421875" style="0" customWidth="1"/>
    <col min="9" max="9" width="12.7109375" style="0" customWidth="1"/>
  </cols>
  <sheetData>
    <row r="1" spans="1:9" ht="15">
      <c r="A1" s="275" t="s">
        <v>50</v>
      </c>
      <c r="B1" s="276"/>
      <c r="C1" s="277"/>
      <c r="D1" s="281" t="s">
        <v>49</v>
      </c>
      <c r="E1" s="282"/>
      <c r="F1" s="282"/>
      <c r="G1" s="282"/>
      <c r="H1" s="283"/>
      <c r="I1" s="287" t="s">
        <v>0</v>
      </c>
    </row>
    <row r="2" spans="1:9" ht="15.75" thickBot="1">
      <c r="A2" s="278"/>
      <c r="B2" s="279"/>
      <c r="C2" s="280"/>
      <c r="D2" s="284"/>
      <c r="E2" s="285"/>
      <c r="F2" s="285"/>
      <c r="G2" s="285"/>
      <c r="H2" s="286"/>
      <c r="I2" s="288"/>
    </row>
    <row r="3" spans="1:9" ht="15.75" thickBot="1">
      <c r="A3" s="1" t="s">
        <v>1</v>
      </c>
      <c r="B3" s="289" t="s">
        <v>2</v>
      </c>
      <c r="C3" s="289"/>
      <c r="D3" s="2" t="s">
        <v>29</v>
      </c>
      <c r="E3" s="3" t="s">
        <v>30</v>
      </c>
      <c r="F3" s="4" t="s">
        <v>3</v>
      </c>
      <c r="G3" s="3"/>
      <c r="H3" s="5" t="s">
        <v>4</v>
      </c>
      <c r="I3" s="288"/>
    </row>
    <row r="4" spans="1:9" ht="15">
      <c r="A4" s="6" t="s">
        <v>5</v>
      </c>
      <c r="B4" s="7" t="s">
        <v>33</v>
      </c>
      <c r="C4" s="8" t="s">
        <v>34</v>
      </c>
      <c r="D4" s="6" t="s">
        <v>6</v>
      </c>
      <c r="E4" s="9" t="s">
        <v>6</v>
      </c>
      <c r="F4" s="10" t="s">
        <v>14</v>
      </c>
      <c r="G4" s="11"/>
      <c r="H4" s="72">
        <f>SUM(7,7,4)</f>
        <v>18</v>
      </c>
      <c r="I4" s="12">
        <v>18</v>
      </c>
    </row>
    <row r="5" spans="1:9" ht="15">
      <c r="A5" s="64" t="s">
        <v>5</v>
      </c>
      <c r="B5" s="65" t="s">
        <v>37</v>
      </c>
      <c r="C5" s="66" t="s">
        <v>38</v>
      </c>
      <c r="D5" s="64" t="s">
        <v>20</v>
      </c>
      <c r="E5" s="67" t="s">
        <v>10</v>
      </c>
      <c r="F5" s="68" t="s">
        <v>6</v>
      </c>
      <c r="G5" s="69"/>
      <c r="H5" s="84">
        <f>SUM(7,5,3)</f>
        <v>15</v>
      </c>
      <c r="I5" s="70">
        <v>15</v>
      </c>
    </row>
    <row r="6" spans="1:9" ht="15">
      <c r="A6" s="57" t="s">
        <v>5</v>
      </c>
      <c r="B6" s="58" t="s">
        <v>35</v>
      </c>
      <c r="C6" s="59" t="s">
        <v>36</v>
      </c>
      <c r="D6" s="57" t="s">
        <v>14</v>
      </c>
      <c r="E6" s="60" t="s">
        <v>20</v>
      </c>
      <c r="F6" s="61" t="s">
        <v>10</v>
      </c>
      <c r="G6" s="62"/>
      <c r="H6" s="73">
        <f>SUM(5,3,4)</f>
        <v>12</v>
      </c>
      <c r="I6" s="63">
        <v>12</v>
      </c>
    </row>
    <row r="7" spans="1:9" ht="15.75" thickBot="1">
      <c r="A7" s="13" t="s">
        <v>5</v>
      </c>
      <c r="B7" s="14" t="s">
        <v>39</v>
      </c>
      <c r="C7" s="15" t="s">
        <v>40</v>
      </c>
      <c r="D7" s="79" t="s">
        <v>10</v>
      </c>
      <c r="E7" s="80" t="s">
        <v>14</v>
      </c>
      <c r="F7" s="81" t="s">
        <v>20</v>
      </c>
      <c r="G7" s="82"/>
      <c r="H7" s="85">
        <f>SUM(3,4,5)</f>
        <v>12</v>
      </c>
      <c r="I7" s="83">
        <v>12</v>
      </c>
    </row>
    <row r="8" spans="1:11" ht="15.75">
      <c r="A8" s="31" t="s">
        <v>7</v>
      </c>
      <c r="B8" s="32" t="s">
        <v>31</v>
      </c>
      <c r="C8" s="33" t="s">
        <v>32</v>
      </c>
      <c r="D8" s="31" t="s">
        <v>6</v>
      </c>
      <c r="E8" s="34" t="s">
        <v>6</v>
      </c>
      <c r="F8" s="35" t="s">
        <v>6</v>
      </c>
      <c r="G8" s="36"/>
      <c r="H8" s="87">
        <f>SUM(7,7,7)</f>
        <v>21</v>
      </c>
      <c r="I8" s="37">
        <v>21</v>
      </c>
      <c r="K8" s="71"/>
    </row>
    <row r="9" spans="1:9" ht="15.75" thickBot="1">
      <c r="A9" s="38" t="s">
        <v>7</v>
      </c>
      <c r="B9" s="39" t="s">
        <v>12</v>
      </c>
      <c r="C9" s="40" t="s">
        <v>13</v>
      </c>
      <c r="D9" s="38" t="s">
        <v>10</v>
      </c>
      <c r="E9" s="41" t="s">
        <v>10</v>
      </c>
      <c r="F9" s="42" t="s">
        <v>10</v>
      </c>
      <c r="G9" s="43"/>
      <c r="H9" s="88">
        <f>SUM(5,5,5)</f>
        <v>15</v>
      </c>
      <c r="I9" s="44">
        <v>15</v>
      </c>
    </row>
    <row r="10" spans="1:9" ht="15">
      <c r="A10" s="28" t="s">
        <v>15</v>
      </c>
      <c r="B10" s="29" t="s">
        <v>16</v>
      </c>
      <c r="C10" s="30" t="s">
        <v>17</v>
      </c>
      <c r="D10" s="74" t="s">
        <v>6</v>
      </c>
      <c r="E10" s="75" t="s">
        <v>10</v>
      </c>
      <c r="F10" s="76" t="s">
        <v>6</v>
      </c>
      <c r="G10" s="77"/>
      <c r="H10" s="86">
        <f>SUM(7,7,5)</f>
        <v>19</v>
      </c>
      <c r="I10" s="78">
        <v>19</v>
      </c>
    </row>
    <row r="11" spans="1:9" ht="15">
      <c r="A11" s="22" t="s">
        <v>15</v>
      </c>
      <c r="B11" s="23" t="s">
        <v>18</v>
      </c>
      <c r="C11" s="24" t="s">
        <v>19</v>
      </c>
      <c r="D11" s="22" t="s">
        <v>10</v>
      </c>
      <c r="E11" s="25" t="s">
        <v>6</v>
      </c>
      <c r="F11" s="25" t="s">
        <v>10</v>
      </c>
      <c r="G11" s="26"/>
      <c r="H11" s="91">
        <f>SUM(7,5,5)</f>
        <v>17</v>
      </c>
      <c r="I11" s="27">
        <v>17</v>
      </c>
    </row>
    <row r="12" spans="1:9" ht="15">
      <c r="A12" s="16" t="s">
        <v>15</v>
      </c>
      <c r="B12" s="17" t="s">
        <v>8</v>
      </c>
      <c r="C12" s="18" t="s">
        <v>9</v>
      </c>
      <c r="D12" s="16" t="s">
        <v>20</v>
      </c>
      <c r="E12" s="19" t="s">
        <v>14</v>
      </c>
      <c r="F12" s="19" t="s">
        <v>14</v>
      </c>
      <c r="G12" s="20"/>
      <c r="H12" s="89">
        <f>SUM(4,4,3)</f>
        <v>11</v>
      </c>
      <c r="I12" s="21">
        <v>11</v>
      </c>
    </row>
    <row r="13" spans="1:9" ht="15">
      <c r="A13" s="22" t="s">
        <v>15</v>
      </c>
      <c r="B13" s="23" t="s">
        <v>11</v>
      </c>
      <c r="C13" s="24" t="s">
        <v>22</v>
      </c>
      <c r="D13" s="22" t="s">
        <v>14</v>
      </c>
      <c r="E13" s="25" t="s">
        <v>45</v>
      </c>
      <c r="F13" s="25" t="s">
        <v>20</v>
      </c>
      <c r="G13" s="26"/>
      <c r="H13" s="91">
        <f>SUM(3,4,1)</f>
        <v>8</v>
      </c>
      <c r="I13" s="27">
        <v>8</v>
      </c>
    </row>
    <row r="14" spans="1:9" ht="15">
      <c r="A14" s="16" t="s">
        <v>15</v>
      </c>
      <c r="B14" s="17" t="s">
        <v>25</v>
      </c>
      <c r="C14" s="18" t="s">
        <v>26</v>
      </c>
      <c r="D14" s="16" t="s">
        <v>21</v>
      </c>
      <c r="E14" s="19" t="s">
        <v>20</v>
      </c>
      <c r="F14" s="19" t="s">
        <v>47</v>
      </c>
      <c r="G14" s="20"/>
      <c r="H14" s="89">
        <f>SUM(3,2,1)</f>
        <v>6</v>
      </c>
      <c r="I14" s="21">
        <v>6</v>
      </c>
    </row>
    <row r="15" spans="1:9" ht="15">
      <c r="A15" s="22" t="s">
        <v>15</v>
      </c>
      <c r="B15" s="23" t="s">
        <v>23</v>
      </c>
      <c r="C15" s="24" t="s">
        <v>24</v>
      </c>
      <c r="D15" s="22" t="s">
        <v>45</v>
      </c>
      <c r="E15" s="25" t="s">
        <v>44</v>
      </c>
      <c r="F15" s="25" t="s">
        <v>21</v>
      </c>
      <c r="G15" s="26"/>
      <c r="H15" s="91">
        <v>4</v>
      </c>
      <c r="I15" s="27">
        <v>4</v>
      </c>
    </row>
    <row r="16" spans="1:9" ht="15">
      <c r="A16" s="16" t="s">
        <v>15</v>
      </c>
      <c r="B16" s="17" t="s">
        <v>41</v>
      </c>
      <c r="C16" s="18" t="s">
        <v>42</v>
      </c>
      <c r="D16" s="16" t="s">
        <v>47</v>
      </c>
      <c r="E16" s="19" t="s">
        <v>21</v>
      </c>
      <c r="F16" s="19" t="s">
        <v>46</v>
      </c>
      <c r="G16" s="20"/>
      <c r="H16" s="89">
        <v>4</v>
      </c>
      <c r="I16" s="21">
        <v>4</v>
      </c>
    </row>
    <row r="17" spans="1:9" ht="15">
      <c r="A17" s="22" t="s">
        <v>15</v>
      </c>
      <c r="B17" s="52" t="s">
        <v>37</v>
      </c>
      <c r="C17" s="53" t="s">
        <v>43</v>
      </c>
      <c r="D17" s="51" t="s">
        <v>44</v>
      </c>
      <c r="E17" s="54" t="s">
        <v>46</v>
      </c>
      <c r="F17" s="54" t="s">
        <v>44</v>
      </c>
      <c r="G17" s="55"/>
      <c r="H17" s="91">
        <v>3</v>
      </c>
      <c r="I17" s="56">
        <v>3</v>
      </c>
    </row>
    <row r="18" spans="1:9" ht="15.75" thickBot="1">
      <c r="A18" s="45" t="s">
        <v>15</v>
      </c>
      <c r="B18" s="46" t="s">
        <v>27</v>
      </c>
      <c r="C18" s="47" t="s">
        <v>28</v>
      </c>
      <c r="D18" s="45" t="s">
        <v>46</v>
      </c>
      <c r="E18" s="48" t="s">
        <v>48</v>
      </c>
      <c r="F18" s="48" t="s">
        <v>45</v>
      </c>
      <c r="G18" s="49"/>
      <c r="H18" s="90">
        <v>2</v>
      </c>
      <c r="I18" s="50">
        <v>2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A1" sqref="A1:I29"/>
    </sheetView>
  </sheetViews>
  <sheetFormatPr defaultColWidth="9.140625" defaultRowHeight="15"/>
  <cols>
    <col min="2" max="2" width="12.57421875" style="0" customWidth="1"/>
    <col min="3" max="3" width="8.140625" style="0" customWidth="1"/>
    <col min="4" max="4" width="12.00390625" style="0" customWidth="1"/>
    <col min="5" max="5" width="12.28125" style="0" customWidth="1"/>
    <col min="7" max="7" width="19.421875" style="0" customWidth="1"/>
    <col min="9" max="9" width="13.57421875" style="0" customWidth="1"/>
  </cols>
  <sheetData>
    <row r="1" spans="1:9" ht="15">
      <c r="A1" s="275" t="s">
        <v>50</v>
      </c>
      <c r="B1" s="276"/>
      <c r="C1" s="277"/>
      <c r="D1" s="281" t="s">
        <v>75</v>
      </c>
      <c r="E1" s="282"/>
      <c r="F1" s="282"/>
      <c r="G1" s="282"/>
      <c r="H1" s="283"/>
      <c r="I1" s="287" t="s">
        <v>0</v>
      </c>
    </row>
    <row r="2" spans="1:9" ht="15.75" thickBot="1">
      <c r="A2" s="278"/>
      <c r="B2" s="279"/>
      <c r="C2" s="280"/>
      <c r="D2" s="284"/>
      <c r="E2" s="285"/>
      <c r="F2" s="285"/>
      <c r="G2" s="285"/>
      <c r="H2" s="286"/>
      <c r="I2" s="288"/>
    </row>
    <row r="3" spans="1:9" ht="15.75" thickBot="1">
      <c r="A3" s="1" t="s">
        <v>1</v>
      </c>
      <c r="B3" s="289" t="s">
        <v>2</v>
      </c>
      <c r="C3" s="289"/>
      <c r="D3" s="2" t="s">
        <v>62</v>
      </c>
      <c r="E3" s="3" t="s">
        <v>63</v>
      </c>
      <c r="F3" s="4" t="s">
        <v>3</v>
      </c>
      <c r="G3" s="146" t="s">
        <v>82</v>
      </c>
      <c r="H3" s="5"/>
      <c r="I3" s="288"/>
    </row>
    <row r="4" spans="1:9" ht="15">
      <c r="A4" s="6" t="s">
        <v>5</v>
      </c>
      <c r="B4" s="7" t="s">
        <v>33</v>
      </c>
      <c r="C4" s="8" t="s">
        <v>34</v>
      </c>
      <c r="D4" s="6" t="s">
        <v>6</v>
      </c>
      <c r="E4" s="9" t="s">
        <v>6</v>
      </c>
      <c r="F4" s="10" t="s">
        <v>10</v>
      </c>
      <c r="G4" s="147" t="s">
        <v>77</v>
      </c>
      <c r="H4" s="72">
        <v>19</v>
      </c>
      <c r="I4" s="12">
        <f>SUM(18,19)</f>
        <v>37</v>
      </c>
    </row>
    <row r="5" spans="1:9" ht="15">
      <c r="A5" s="79" t="s">
        <v>5</v>
      </c>
      <c r="B5" s="151" t="s">
        <v>35</v>
      </c>
      <c r="C5" s="152" t="s">
        <v>36</v>
      </c>
      <c r="D5" s="79" t="s">
        <v>10</v>
      </c>
      <c r="E5" s="80" t="s">
        <v>10</v>
      </c>
      <c r="F5" s="81" t="s">
        <v>6</v>
      </c>
      <c r="G5" s="149" t="s">
        <v>76</v>
      </c>
      <c r="H5" s="84">
        <v>17</v>
      </c>
      <c r="I5" s="83">
        <f>SUM(12,17)</f>
        <v>29</v>
      </c>
    </row>
    <row r="6" spans="1:9" ht="15">
      <c r="A6" s="140" t="s">
        <v>5</v>
      </c>
      <c r="B6" s="141" t="s">
        <v>37</v>
      </c>
      <c r="C6" s="153" t="s">
        <v>38</v>
      </c>
      <c r="D6" s="140"/>
      <c r="E6" s="142"/>
      <c r="F6" s="154"/>
      <c r="G6" s="148"/>
      <c r="H6" s="143"/>
      <c r="I6" s="155">
        <v>15</v>
      </c>
    </row>
    <row r="7" spans="1:9" ht="15.75" thickBot="1">
      <c r="A7" s="13" t="s">
        <v>5</v>
      </c>
      <c r="B7" s="14" t="s">
        <v>39</v>
      </c>
      <c r="C7" s="15" t="s">
        <v>40</v>
      </c>
      <c r="D7" s="79" t="s">
        <v>48</v>
      </c>
      <c r="E7" s="80" t="s">
        <v>76</v>
      </c>
      <c r="F7" s="81" t="s">
        <v>76</v>
      </c>
      <c r="G7" s="149"/>
      <c r="H7" s="85">
        <v>0</v>
      </c>
      <c r="I7" s="83">
        <f>SUM(12,0)</f>
        <v>12</v>
      </c>
    </row>
    <row r="8" spans="1:9" ht="15">
      <c r="A8" s="96" t="s">
        <v>7</v>
      </c>
      <c r="B8" s="32" t="s">
        <v>31</v>
      </c>
      <c r="C8" s="33" t="s">
        <v>32</v>
      </c>
      <c r="D8" s="31" t="s">
        <v>14</v>
      </c>
      <c r="E8" s="34" t="s">
        <v>21</v>
      </c>
      <c r="F8" s="35" t="s">
        <v>6</v>
      </c>
      <c r="G8" s="148" t="s">
        <v>77</v>
      </c>
      <c r="H8" s="87">
        <v>13</v>
      </c>
      <c r="I8" s="87">
        <f>SUM(21,13)</f>
        <v>34</v>
      </c>
    </row>
    <row r="9" spans="1:9" ht="15">
      <c r="A9" s="98" t="s">
        <v>7</v>
      </c>
      <c r="B9" s="99" t="s">
        <v>12</v>
      </c>
      <c r="C9" s="100" t="s">
        <v>13</v>
      </c>
      <c r="D9" s="98" t="s">
        <v>20</v>
      </c>
      <c r="E9" s="109" t="s">
        <v>20</v>
      </c>
      <c r="F9" s="110" t="s">
        <v>10</v>
      </c>
      <c r="G9" s="149" t="s">
        <v>77</v>
      </c>
      <c r="H9" s="111">
        <v>11</v>
      </c>
      <c r="I9" s="112">
        <f>SUM(15,11)</f>
        <v>26</v>
      </c>
    </row>
    <row r="10" spans="1:9" ht="15">
      <c r="A10" s="92" t="s">
        <v>7</v>
      </c>
      <c r="B10" s="93" t="s">
        <v>64</v>
      </c>
      <c r="C10" s="94" t="s">
        <v>65</v>
      </c>
      <c r="D10" s="92" t="s">
        <v>6</v>
      </c>
      <c r="E10" s="104" t="s">
        <v>10</v>
      </c>
      <c r="F10" s="105" t="s">
        <v>20</v>
      </c>
      <c r="G10" s="148" t="s">
        <v>77</v>
      </c>
      <c r="H10" s="95">
        <v>15</v>
      </c>
      <c r="I10" s="108">
        <f>SUM(15)</f>
        <v>15</v>
      </c>
    </row>
    <row r="11" spans="1:9" ht="15">
      <c r="A11" s="126" t="s">
        <v>7</v>
      </c>
      <c r="B11" s="127" t="s">
        <v>52</v>
      </c>
      <c r="C11" s="128" t="s">
        <v>53</v>
      </c>
      <c r="D11" s="126" t="s">
        <v>10</v>
      </c>
      <c r="E11" s="129" t="s">
        <v>6</v>
      </c>
      <c r="F11" s="130" t="s">
        <v>21</v>
      </c>
      <c r="G11" s="148" t="s">
        <v>45</v>
      </c>
      <c r="H11" s="131">
        <v>14</v>
      </c>
      <c r="I11" s="132">
        <f>SUM(14)</f>
        <v>14</v>
      </c>
    </row>
    <row r="12" spans="1:9" ht="15.75" thickBot="1">
      <c r="A12" s="97" t="s">
        <v>7</v>
      </c>
      <c r="B12" s="113" t="s">
        <v>71</v>
      </c>
      <c r="C12" s="114" t="s">
        <v>72</v>
      </c>
      <c r="D12" s="97" t="s">
        <v>48</v>
      </c>
      <c r="E12" s="115" t="s">
        <v>14</v>
      </c>
      <c r="F12" s="116" t="s">
        <v>14</v>
      </c>
      <c r="G12" s="149" t="s">
        <v>76</v>
      </c>
      <c r="H12" s="117">
        <v>8</v>
      </c>
      <c r="I12" s="107">
        <f>SUM(8)</f>
        <v>8</v>
      </c>
    </row>
    <row r="13" spans="1:9" ht="15">
      <c r="A13" s="133" t="s">
        <v>15</v>
      </c>
      <c r="B13" s="134" t="s">
        <v>16</v>
      </c>
      <c r="C13" s="135" t="s">
        <v>17</v>
      </c>
      <c r="D13" s="133" t="s">
        <v>6</v>
      </c>
      <c r="E13" s="136" t="s">
        <v>10</v>
      </c>
      <c r="F13" s="137" t="s">
        <v>6</v>
      </c>
      <c r="G13" s="148" t="s">
        <v>46</v>
      </c>
      <c r="H13" s="138">
        <v>19</v>
      </c>
      <c r="I13" s="139">
        <f>SUM(19,19)</f>
        <v>38</v>
      </c>
    </row>
    <row r="14" spans="1:9" ht="15">
      <c r="A14" s="16" t="s">
        <v>15</v>
      </c>
      <c r="B14" s="17" t="s">
        <v>18</v>
      </c>
      <c r="C14" s="123" t="s">
        <v>19</v>
      </c>
      <c r="D14" s="16" t="s">
        <v>47</v>
      </c>
      <c r="E14" s="19" t="s">
        <v>6</v>
      </c>
      <c r="F14" s="19" t="s">
        <v>10</v>
      </c>
      <c r="G14" s="148" t="s">
        <v>6</v>
      </c>
      <c r="H14" s="106">
        <v>13</v>
      </c>
      <c r="I14" s="21">
        <f>SUM(17,13)</f>
        <v>30</v>
      </c>
    </row>
    <row r="15" spans="1:9" ht="15">
      <c r="A15" s="22" t="s">
        <v>15</v>
      </c>
      <c r="B15" s="23" t="s">
        <v>11</v>
      </c>
      <c r="C15" s="122" t="s">
        <v>22</v>
      </c>
      <c r="D15" s="22" t="s">
        <v>68</v>
      </c>
      <c r="E15" s="25" t="s">
        <v>68</v>
      </c>
      <c r="F15" s="25" t="s">
        <v>14</v>
      </c>
      <c r="G15" s="148" t="s">
        <v>77</v>
      </c>
      <c r="H15" s="91">
        <v>6</v>
      </c>
      <c r="I15" s="27">
        <f>SUM(8,6)</f>
        <v>14</v>
      </c>
    </row>
    <row r="16" spans="1:9" ht="15">
      <c r="A16" s="16" t="s">
        <v>15</v>
      </c>
      <c r="B16" s="17" t="s">
        <v>8</v>
      </c>
      <c r="C16" s="123" t="s">
        <v>9</v>
      </c>
      <c r="D16" s="16"/>
      <c r="E16" s="19"/>
      <c r="F16" s="19"/>
      <c r="G16" s="148"/>
      <c r="H16" s="89"/>
      <c r="I16" s="21">
        <v>11</v>
      </c>
    </row>
    <row r="17" spans="1:9" ht="15">
      <c r="A17" s="22" t="s">
        <v>15</v>
      </c>
      <c r="B17" s="23" t="s">
        <v>25</v>
      </c>
      <c r="C17" s="122" t="s">
        <v>26</v>
      </c>
      <c r="D17" s="22" t="s">
        <v>48</v>
      </c>
      <c r="E17" s="25" t="s">
        <v>73</v>
      </c>
      <c r="F17" s="25" t="s">
        <v>20</v>
      </c>
      <c r="G17" s="148" t="s">
        <v>77</v>
      </c>
      <c r="H17" s="91">
        <v>4</v>
      </c>
      <c r="I17" s="27">
        <f>SUM(6,4)</f>
        <v>10</v>
      </c>
    </row>
    <row r="18" spans="1:9" ht="15">
      <c r="A18" s="16" t="s">
        <v>15</v>
      </c>
      <c r="B18" s="17" t="s">
        <v>23</v>
      </c>
      <c r="C18" s="123" t="s">
        <v>24</v>
      </c>
      <c r="D18" s="16" t="s">
        <v>45</v>
      </c>
      <c r="E18" s="19" t="s">
        <v>21</v>
      </c>
      <c r="F18" s="19" t="s">
        <v>21</v>
      </c>
      <c r="G18" s="148" t="s">
        <v>14</v>
      </c>
      <c r="H18" s="106">
        <v>5</v>
      </c>
      <c r="I18" s="21">
        <f>SUM(4,5)</f>
        <v>9</v>
      </c>
    </row>
    <row r="19" spans="1:9" ht="15">
      <c r="A19" s="22" t="s">
        <v>15</v>
      </c>
      <c r="B19" s="23" t="s">
        <v>51</v>
      </c>
      <c r="C19" s="122" t="s">
        <v>54</v>
      </c>
      <c r="D19" s="22" t="s">
        <v>20</v>
      </c>
      <c r="E19" s="25" t="s">
        <v>20</v>
      </c>
      <c r="F19" s="25" t="s">
        <v>44</v>
      </c>
      <c r="G19" s="148" t="s">
        <v>77</v>
      </c>
      <c r="H19" s="103">
        <v>7</v>
      </c>
      <c r="I19" s="27">
        <f>SUM(7)</f>
        <v>7</v>
      </c>
    </row>
    <row r="20" spans="1:9" ht="15">
      <c r="A20" s="16" t="s">
        <v>15</v>
      </c>
      <c r="B20" s="17" t="s">
        <v>66</v>
      </c>
      <c r="C20" s="123" t="s">
        <v>55</v>
      </c>
      <c r="D20" s="16" t="s">
        <v>21</v>
      </c>
      <c r="E20" s="19" t="s">
        <v>14</v>
      </c>
      <c r="F20" s="19" t="s">
        <v>46</v>
      </c>
      <c r="G20" s="148" t="s">
        <v>20</v>
      </c>
      <c r="H20" s="144">
        <v>7</v>
      </c>
      <c r="I20" s="21">
        <f>SUM(7)</f>
        <v>7</v>
      </c>
    </row>
    <row r="21" spans="1:9" ht="15">
      <c r="A21" s="22" t="s">
        <v>15</v>
      </c>
      <c r="B21" s="23" t="s">
        <v>60</v>
      </c>
      <c r="C21" s="122" t="s">
        <v>57</v>
      </c>
      <c r="D21" s="22" t="s">
        <v>10</v>
      </c>
      <c r="E21" s="25" t="s">
        <v>46</v>
      </c>
      <c r="F21" s="25" t="s">
        <v>47</v>
      </c>
      <c r="G21" s="148" t="s">
        <v>10</v>
      </c>
      <c r="H21" s="103">
        <v>7</v>
      </c>
      <c r="I21" s="27">
        <f>SUM(7)</f>
        <v>7</v>
      </c>
    </row>
    <row r="22" spans="1:9" ht="15">
      <c r="A22" s="16" t="s">
        <v>15</v>
      </c>
      <c r="B22" s="17" t="s">
        <v>59</v>
      </c>
      <c r="C22" s="123" t="s">
        <v>56</v>
      </c>
      <c r="D22" s="16" t="s">
        <v>14</v>
      </c>
      <c r="E22" s="19" t="s">
        <v>44</v>
      </c>
      <c r="F22" s="19" t="s">
        <v>45</v>
      </c>
      <c r="G22" s="148" t="s">
        <v>44</v>
      </c>
      <c r="H22" s="144">
        <v>6</v>
      </c>
      <c r="I22" s="21">
        <f>SUM(6)</f>
        <v>6</v>
      </c>
    </row>
    <row r="23" spans="1:9" ht="15">
      <c r="A23" s="22" t="s">
        <v>15</v>
      </c>
      <c r="B23" s="23" t="s">
        <v>41</v>
      </c>
      <c r="C23" s="122" t="s">
        <v>42</v>
      </c>
      <c r="D23" s="22"/>
      <c r="E23" s="25"/>
      <c r="F23" s="25"/>
      <c r="G23" s="148"/>
      <c r="H23" s="91"/>
      <c r="I23" s="27">
        <v>4</v>
      </c>
    </row>
    <row r="24" spans="1:9" ht="15">
      <c r="A24" s="16" t="s">
        <v>15</v>
      </c>
      <c r="B24" s="119" t="s">
        <v>37</v>
      </c>
      <c r="C24" s="125" t="s">
        <v>43</v>
      </c>
      <c r="D24" s="118"/>
      <c r="E24" s="120"/>
      <c r="F24" s="120"/>
      <c r="G24" s="149"/>
      <c r="H24" s="106"/>
      <c r="I24" s="121">
        <v>3</v>
      </c>
    </row>
    <row r="25" spans="1:9" ht="15">
      <c r="A25" s="22" t="s">
        <v>15</v>
      </c>
      <c r="B25" s="23" t="s">
        <v>51</v>
      </c>
      <c r="C25" s="122" t="s">
        <v>67</v>
      </c>
      <c r="D25" s="22" t="s">
        <v>44</v>
      </c>
      <c r="E25" s="25" t="s">
        <v>47</v>
      </c>
      <c r="F25" s="25" t="s">
        <v>68</v>
      </c>
      <c r="G25" s="148" t="s">
        <v>21</v>
      </c>
      <c r="H25" s="103">
        <v>3</v>
      </c>
      <c r="I25" s="27">
        <f>SUM(3)</f>
        <v>3</v>
      </c>
    </row>
    <row r="26" spans="1:9" ht="15">
      <c r="A26" s="16" t="s">
        <v>15</v>
      </c>
      <c r="B26" s="17" t="s">
        <v>61</v>
      </c>
      <c r="C26" s="123" t="s">
        <v>58</v>
      </c>
      <c r="D26" s="16" t="s">
        <v>46</v>
      </c>
      <c r="E26" s="19" t="s">
        <v>45</v>
      </c>
      <c r="F26" s="19" t="s">
        <v>73</v>
      </c>
      <c r="G26" s="148"/>
      <c r="H26" s="106">
        <v>3</v>
      </c>
      <c r="I26" s="21">
        <f>SUM(3)</f>
        <v>3</v>
      </c>
    </row>
    <row r="27" spans="1:9" ht="15">
      <c r="A27" s="51" t="s">
        <v>15</v>
      </c>
      <c r="B27" s="52" t="s">
        <v>27</v>
      </c>
      <c r="C27" s="124" t="s">
        <v>28</v>
      </c>
      <c r="D27" s="51"/>
      <c r="E27" s="54"/>
      <c r="F27" s="54"/>
      <c r="G27" s="149"/>
      <c r="H27" s="101"/>
      <c r="I27" s="56">
        <v>2</v>
      </c>
    </row>
    <row r="28" spans="1:9" ht="15.75" thickBot="1">
      <c r="A28" s="45" t="s">
        <v>15</v>
      </c>
      <c r="B28" s="46" t="s">
        <v>69</v>
      </c>
      <c r="C28" s="145" t="s">
        <v>70</v>
      </c>
      <c r="D28" s="45" t="s">
        <v>48</v>
      </c>
      <c r="E28" s="48" t="s">
        <v>74</v>
      </c>
      <c r="F28" s="48" t="s">
        <v>74</v>
      </c>
      <c r="G28" s="150"/>
      <c r="H28" s="102">
        <v>2</v>
      </c>
      <c r="I28" s="50">
        <f>SUM(2)</f>
        <v>2</v>
      </c>
    </row>
    <row r="29" ht="15">
      <c r="G29" t="s">
        <v>78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12.28125" style="0" customWidth="1"/>
    <col min="4" max="4" width="17.8515625" style="0" customWidth="1"/>
    <col min="6" max="6" width="13.00390625" style="0" customWidth="1"/>
  </cols>
  <sheetData>
    <row r="1" spans="1:6" ht="15">
      <c r="A1" s="275" t="s">
        <v>50</v>
      </c>
      <c r="B1" s="276"/>
      <c r="C1" s="277"/>
      <c r="D1" s="281" t="s">
        <v>79</v>
      </c>
      <c r="E1" s="283"/>
      <c r="F1" s="287" t="s">
        <v>0</v>
      </c>
    </row>
    <row r="2" spans="1:6" ht="15.75" thickBot="1">
      <c r="A2" s="278"/>
      <c r="B2" s="279"/>
      <c r="C2" s="280"/>
      <c r="D2" s="290"/>
      <c r="E2" s="291"/>
      <c r="F2" s="288"/>
    </row>
    <row r="3" spans="1:6" ht="15.75" thickBot="1">
      <c r="A3" s="156" t="s">
        <v>1</v>
      </c>
      <c r="B3" s="292" t="s">
        <v>2</v>
      </c>
      <c r="C3" s="293"/>
      <c r="D3" s="157" t="s">
        <v>80</v>
      </c>
      <c r="E3" s="5"/>
      <c r="F3" s="288"/>
    </row>
    <row r="4" spans="1:6" ht="15">
      <c r="A4" s="6" t="s">
        <v>5</v>
      </c>
      <c r="B4" s="7" t="s">
        <v>33</v>
      </c>
      <c r="C4" s="158" t="s">
        <v>34</v>
      </c>
      <c r="D4" s="159" t="s">
        <v>6</v>
      </c>
      <c r="E4" s="72">
        <v>7</v>
      </c>
      <c r="F4" s="12">
        <v>44</v>
      </c>
    </row>
    <row r="5" spans="1:6" ht="15">
      <c r="A5" s="79" t="s">
        <v>5</v>
      </c>
      <c r="B5" s="151" t="s">
        <v>35</v>
      </c>
      <c r="C5" s="160" t="s">
        <v>36</v>
      </c>
      <c r="D5" s="161" t="s">
        <v>10</v>
      </c>
      <c r="E5" s="84">
        <v>5</v>
      </c>
      <c r="F5" s="83">
        <v>34</v>
      </c>
    </row>
    <row r="6" spans="1:6" ht="15">
      <c r="A6" s="140" t="s">
        <v>5</v>
      </c>
      <c r="B6" s="141" t="s">
        <v>37</v>
      </c>
      <c r="C6" s="162" t="s">
        <v>38</v>
      </c>
      <c r="D6" s="163"/>
      <c r="E6" s="143"/>
      <c r="F6" s="155">
        <v>15</v>
      </c>
    </row>
    <row r="7" spans="1:6" ht="15.75" thickBot="1">
      <c r="A7" s="13" t="s">
        <v>5</v>
      </c>
      <c r="B7" s="14" t="s">
        <v>39</v>
      </c>
      <c r="C7" s="164" t="s">
        <v>40</v>
      </c>
      <c r="D7" s="161"/>
      <c r="E7" s="85"/>
      <c r="F7" s="83">
        <v>12</v>
      </c>
    </row>
    <row r="8" spans="1:6" ht="15">
      <c r="A8" s="96" t="s">
        <v>7</v>
      </c>
      <c r="B8" s="32" t="s">
        <v>31</v>
      </c>
      <c r="C8" s="165" t="s">
        <v>32</v>
      </c>
      <c r="D8" s="166" t="s">
        <v>6</v>
      </c>
      <c r="E8" s="87">
        <v>7</v>
      </c>
      <c r="F8" s="87">
        <v>41</v>
      </c>
    </row>
    <row r="9" spans="1:6" ht="15">
      <c r="A9" s="98" t="s">
        <v>7</v>
      </c>
      <c r="B9" s="99" t="s">
        <v>12</v>
      </c>
      <c r="C9" s="167" t="s">
        <v>13</v>
      </c>
      <c r="D9" s="168" t="s">
        <v>14</v>
      </c>
      <c r="E9" s="111">
        <v>4</v>
      </c>
      <c r="F9" s="112">
        <v>30</v>
      </c>
    </row>
    <row r="10" spans="1:6" ht="15">
      <c r="A10" s="92" t="s">
        <v>7</v>
      </c>
      <c r="B10" s="93" t="s">
        <v>52</v>
      </c>
      <c r="C10" s="169" t="s">
        <v>53</v>
      </c>
      <c r="D10" s="170" t="s">
        <v>10</v>
      </c>
      <c r="E10" s="171">
        <v>5</v>
      </c>
      <c r="F10" s="108">
        <v>19</v>
      </c>
    </row>
    <row r="11" spans="1:6" ht="15">
      <c r="A11" s="126" t="s">
        <v>7</v>
      </c>
      <c r="B11" s="127" t="s">
        <v>64</v>
      </c>
      <c r="C11" s="172" t="s">
        <v>65</v>
      </c>
      <c r="D11" s="173"/>
      <c r="E11" s="174"/>
      <c r="F11" s="132">
        <v>15</v>
      </c>
    </row>
    <row r="12" spans="1:6" ht="15">
      <c r="A12" s="175" t="s">
        <v>7</v>
      </c>
      <c r="B12" s="176" t="s">
        <v>71</v>
      </c>
      <c r="C12" s="177" t="s">
        <v>72</v>
      </c>
      <c r="D12" s="178"/>
      <c r="E12" s="179"/>
      <c r="F12" s="180">
        <v>8</v>
      </c>
    </row>
    <row r="13" spans="1:6" ht="15.75" thickBot="1">
      <c r="A13" s="38" t="s">
        <v>7</v>
      </c>
      <c r="B13" s="39" t="s">
        <v>51</v>
      </c>
      <c r="C13" s="181" t="s">
        <v>81</v>
      </c>
      <c r="D13" s="182" t="s">
        <v>20</v>
      </c>
      <c r="E13" s="44">
        <v>3</v>
      </c>
      <c r="F13" s="183">
        <v>3</v>
      </c>
    </row>
    <row r="14" spans="1:6" ht="15">
      <c r="A14" s="74" t="s">
        <v>15</v>
      </c>
      <c r="B14" s="184" t="s">
        <v>16</v>
      </c>
      <c r="C14" s="185" t="s">
        <v>17</v>
      </c>
      <c r="D14" s="186" t="s">
        <v>6</v>
      </c>
      <c r="E14" s="89">
        <v>7</v>
      </c>
      <c r="F14" s="187">
        <v>45</v>
      </c>
    </row>
    <row r="15" spans="1:6" ht="15">
      <c r="A15" s="22" t="s">
        <v>15</v>
      </c>
      <c r="B15" s="23" t="s">
        <v>18</v>
      </c>
      <c r="C15" s="122" t="s">
        <v>19</v>
      </c>
      <c r="D15" s="26"/>
      <c r="E15" s="91"/>
      <c r="F15" s="27">
        <v>30</v>
      </c>
    </row>
    <row r="16" spans="1:6" ht="15">
      <c r="A16" s="16" t="s">
        <v>15</v>
      </c>
      <c r="B16" s="17" t="s">
        <v>11</v>
      </c>
      <c r="C16" s="123" t="s">
        <v>22</v>
      </c>
      <c r="D16" s="20" t="s">
        <v>14</v>
      </c>
      <c r="E16" s="106">
        <v>4</v>
      </c>
      <c r="F16" s="21">
        <v>18</v>
      </c>
    </row>
    <row r="17" spans="1:6" ht="15">
      <c r="A17" s="22" t="s">
        <v>15</v>
      </c>
      <c r="B17" s="23" t="s">
        <v>25</v>
      </c>
      <c r="C17" s="122" t="s">
        <v>26</v>
      </c>
      <c r="D17" s="26" t="s">
        <v>10</v>
      </c>
      <c r="E17" s="91">
        <v>5</v>
      </c>
      <c r="F17" s="27">
        <v>15</v>
      </c>
    </row>
    <row r="18" spans="1:6" ht="15">
      <c r="A18" s="16" t="s">
        <v>15</v>
      </c>
      <c r="B18" s="17" t="s">
        <v>8</v>
      </c>
      <c r="C18" s="123" t="s">
        <v>9</v>
      </c>
      <c r="D18" s="20"/>
      <c r="E18" s="89"/>
      <c r="F18" s="21">
        <v>11</v>
      </c>
    </row>
    <row r="19" spans="1:6" ht="15">
      <c r="A19" s="22" t="s">
        <v>15</v>
      </c>
      <c r="B19" s="23" t="s">
        <v>23</v>
      </c>
      <c r="C19" s="122" t="s">
        <v>24</v>
      </c>
      <c r="D19" s="26" t="s">
        <v>46</v>
      </c>
      <c r="E19" s="91">
        <v>1</v>
      </c>
      <c r="F19" s="27">
        <v>10</v>
      </c>
    </row>
    <row r="20" spans="1:6" ht="15">
      <c r="A20" s="16" t="s">
        <v>15</v>
      </c>
      <c r="B20" s="17" t="s">
        <v>51</v>
      </c>
      <c r="C20" s="123" t="s">
        <v>54</v>
      </c>
      <c r="D20" s="20" t="s">
        <v>20</v>
      </c>
      <c r="E20" s="144">
        <v>3</v>
      </c>
      <c r="F20" s="21">
        <v>10</v>
      </c>
    </row>
    <row r="21" spans="1:6" ht="15">
      <c r="A21" s="22" t="s">
        <v>15</v>
      </c>
      <c r="B21" s="23" t="s">
        <v>66</v>
      </c>
      <c r="C21" s="122" t="s">
        <v>55</v>
      </c>
      <c r="D21" s="26" t="s">
        <v>21</v>
      </c>
      <c r="E21" s="103">
        <v>2</v>
      </c>
      <c r="F21" s="27">
        <v>9</v>
      </c>
    </row>
    <row r="22" spans="1:6" ht="15">
      <c r="A22" s="16" t="s">
        <v>15</v>
      </c>
      <c r="B22" s="17" t="s">
        <v>60</v>
      </c>
      <c r="C22" s="123" t="s">
        <v>57</v>
      </c>
      <c r="D22" s="20" t="s">
        <v>45</v>
      </c>
      <c r="E22" s="144">
        <v>1</v>
      </c>
      <c r="F22" s="21">
        <v>8</v>
      </c>
    </row>
    <row r="23" spans="1:6" ht="15">
      <c r="A23" s="22" t="s">
        <v>15</v>
      </c>
      <c r="B23" s="23" t="s">
        <v>59</v>
      </c>
      <c r="C23" s="122" t="s">
        <v>56</v>
      </c>
      <c r="D23" s="26" t="s">
        <v>44</v>
      </c>
      <c r="E23" s="103">
        <v>1</v>
      </c>
      <c r="F23" s="27">
        <v>7</v>
      </c>
    </row>
    <row r="24" spans="1:6" ht="15">
      <c r="A24" s="16" t="s">
        <v>15</v>
      </c>
      <c r="B24" s="119" t="s">
        <v>37</v>
      </c>
      <c r="C24" s="125" t="s">
        <v>43</v>
      </c>
      <c r="D24" s="188" t="s">
        <v>68</v>
      </c>
      <c r="E24" s="106">
        <v>1</v>
      </c>
      <c r="F24" s="121">
        <v>4</v>
      </c>
    </row>
    <row r="25" spans="1:6" ht="15">
      <c r="A25" s="22" t="s">
        <v>15</v>
      </c>
      <c r="B25" s="23" t="s">
        <v>61</v>
      </c>
      <c r="C25" s="122" t="s">
        <v>58</v>
      </c>
      <c r="D25" s="26" t="s">
        <v>47</v>
      </c>
      <c r="E25" s="91">
        <v>1</v>
      </c>
      <c r="F25" s="27">
        <v>4</v>
      </c>
    </row>
    <row r="26" spans="1:6" ht="15">
      <c r="A26" s="16" t="s">
        <v>15</v>
      </c>
      <c r="B26" s="17" t="s">
        <v>41</v>
      </c>
      <c r="C26" s="123" t="s">
        <v>42</v>
      </c>
      <c r="D26" s="20"/>
      <c r="E26" s="106"/>
      <c r="F26" s="21">
        <v>4</v>
      </c>
    </row>
    <row r="27" spans="1:6" ht="15">
      <c r="A27" s="22" t="s">
        <v>15</v>
      </c>
      <c r="B27" s="23" t="s">
        <v>51</v>
      </c>
      <c r="C27" s="122" t="s">
        <v>67</v>
      </c>
      <c r="D27" s="26"/>
      <c r="E27" s="103"/>
      <c r="F27" s="27">
        <v>3</v>
      </c>
    </row>
    <row r="28" spans="1:6" ht="15">
      <c r="A28" s="118" t="s">
        <v>15</v>
      </c>
      <c r="B28" s="119" t="s">
        <v>27</v>
      </c>
      <c r="C28" s="125" t="s">
        <v>28</v>
      </c>
      <c r="D28" s="188"/>
      <c r="E28" s="106"/>
      <c r="F28" s="121">
        <v>2</v>
      </c>
    </row>
    <row r="29" spans="1:6" ht="15.75" thickBot="1">
      <c r="A29" s="189" t="s">
        <v>15</v>
      </c>
      <c r="B29" s="190" t="s">
        <v>69</v>
      </c>
      <c r="C29" s="191" t="s">
        <v>70</v>
      </c>
      <c r="D29" s="192"/>
      <c r="E29" s="193"/>
      <c r="F29" s="194">
        <v>2</v>
      </c>
    </row>
  </sheetData>
  <sheetProtection/>
  <mergeCells count="4">
    <mergeCell ref="A1:C2"/>
    <mergeCell ref="D1:E2"/>
    <mergeCell ref="F1:F3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23" sqref="A1:IV16384"/>
    </sheetView>
  </sheetViews>
  <sheetFormatPr defaultColWidth="9.140625" defaultRowHeight="15"/>
  <cols>
    <col min="2" max="2" width="11.7109375" style="0" customWidth="1"/>
    <col min="3" max="3" width="10.00390625" style="0" customWidth="1"/>
    <col min="4" max="4" width="13.421875" style="0" customWidth="1"/>
    <col min="5" max="5" width="15.8515625" style="0" customWidth="1"/>
    <col min="6" max="6" width="14.00390625" style="0" customWidth="1"/>
    <col min="7" max="7" width="10.140625" style="0" customWidth="1"/>
    <col min="9" max="9" width="13.00390625" style="0" customWidth="1"/>
    <col min="10" max="10" width="5.57421875" style="0" customWidth="1"/>
    <col min="12" max="12" width="10.7109375" style="0" customWidth="1"/>
    <col min="14" max="14" width="20.00390625" style="0" customWidth="1"/>
  </cols>
  <sheetData>
    <row r="1" spans="1:14" ht="15">
      <c r="A1" s="275" t="s">
        <v>50</v>
      </c>
      <c r="B1" s="276"/>
      <c r="C1" s="277"/>
      <c r="D1" s="281" t="s">
        <v>89</v>
      </c>
      <c r="E1" s="282"/>
      <c r="F1" s="282"/>
      <c r="G1" s="282"/>
      <c r="H1" s="283"/>
      <c r="I1" s="287" t="s">
        <v>0</v>
      </c>
      <c r="K1" s="275" t="s">
        <v>90</v>
      </c>
      <c r="L1" s="276"/>
      <c r="M1" s="276"/>
      <c r="N1" s="287" t="s">
        <v>96</v>
      </c>
    </row>
    <row r="2" spans="1:14" ht="15.75" thickBot="1">
      <c r="A2" s="278"/>
      <c r="B2" s="279"/>
      <c r="C2" s="280"/>
      <c r="D2" s="290"/>
      <c r="E2" s="296"/>
      <c r="F2" s="296"/>
      <c r="G2" s="296"/>
      <c r="H2" s="291"/>
      <c r="I2" s="288"/>
      <c r="K2" s="278"/>
      <c r="L2" s="279"/>
      <c r="M2" s="279"/>
      <c r="N2" s="288"/>
    </row>
    <row r="3" spans="1:14" ht="15.75" thickBot="1">
      <c r="A3" s="156" t="s">
        <v>1</v>
      </c>
      <c r="B3" s="292" t="s">
        <v>2</v>
      </c>
      <c r="C3" s="293"/>
      <c r="D3" s="195" t="s">
        <v>29</v>
      </c>
      <c r="E3" s="211" t="s">
        <v>83</v>
      </c>
      <c r="F3" s="211" t="s">
        <v>3</v>
      </c>
      <c r="G3" s="211" t="s">
        <v>84</v>
      </c>
      <c r="H3" s="5"/>
      <c r="I3" s="288"/>
      <c r="K3" s="1" t="s">
        <v>1</v>
      </c>
      <c r="L3" s="294" t="s">
        <v>2</v>
      </c>
      <c r="M3" s="295"/>
      <c r="N3" s="280"/>
    </row>
    <row r="4" spans="1:14" ht="15">
      <c r="A4" s="6" t="s">
        <v>5</v>
      </c>
      <c r="B4" s="7" t="s">
        <v>33</v>
      </c>
      <c r="C4" s="158" t="s">
        <v>34</v>
      </c>
      <c r="D4" s="202" t="s">
        <v>6</v>
      </c>
      <c r="E4" s="212" t="s">
        <v>6</v>
      </c>
      <c r="F4" s="212" t="s">
        <v>10</v>
      </c>
      <c r="G4" s="219" t="s">
        <v>6</v>
      </c>
      <c r="H4" s="72">
        <v>26</v>
      </c>
      <c r="I4" s="12">
        <v>70</v>
      </c>
      <c r="J4" s="228"/>
      <c r="K4" s="248" t="s">
        <v>15</v>
      </c>
      <c r="L4" s="249" t="s">
        <v>16</v>
      </c>
      <c r="M4" s="250" t="s">
        <v>17</v>
      </c>
      <c r="N4" s="259">
        <v>1</v>
      </c>
    </row>
    <row r="5" spans="1:14" ht="15">
      <c r="A5" s="79" t="s">
        <v>5</v>
      </c>
      <c r="B5" s="151" t="s">
        <v>35</v>
      </c>
      <c r="C5" s="160" t="s">
        <v>36</v>
      </c>
      <c r="D5" s="196" t="s">
        <v>10</v>
      </c>
      <c r="E5" s="80" t="s">
        <v>14</v>
      </c>
      <c r="F5" s="80" t="s">
        <v>6</v>
      </c>
      <c r="G5" s="82" t="s">
        <v>14</v>
      </c>
      <c r="H5" s="83">
        <v>20</v>
      </c>
      <c r="I5" s="83">
        <v>54</v>
      </c>
      <c r="J5" s="228"/>
      <c r="K5" s="248" t="s">
        <v>15</v>
      </c>
      <c r="L5" s="249" t="s">
        <v>87</v>
      </c>
      <c r="M5" s="250" t="s">
        <v>88</v>
      </c>
      <c r="N5" s="260">
        <v>2</v>
      </c>
    </row>
    <row r="6" spans="1:14" ht="15">
      <c r="A6" s="140" t="s">
        <v>5</v>
      </c>
      <c r="B6" s="58" t="s">
        <v>85</v>
      </c>
      <c r="C6" s="230" t="s">
        <v>86</v>
      </c>
      <c r="D6" s="231" t="s">
        <v>14</v>
      </c>
      <c r="E6" s="60" t="s">
        <v>10</v>
      </c>
      <c r="F6" s="60" t="s">
        <v>14</v>
      </c>
      <c r="G6" s="62" t="s">
        <v>10</v>
      </c>
      <c r="H6" s="63">
        <v>18</v>
      </c>
      <c r="I6" s="232">
        <v>18</v>
      </c>
      <c r="J6" s="228"/>
      <c r="K6" s="248" t="s">
        <v>15</v>
      </c>
      <c r="L6" s="252" t="s">
        <v>23</v>
      </c>
      <c r="M6" s="253" t="s">
        <v>24</v>
      </c>
      <c r="N6" s="259">
        <v>3</v>
      </c>
    </row>
    <row r="7" spans="1:14" ht="15">
      <c r="A7" s="64" t="s">
        <v>5</v>
      </c>
      <c r="B7" s="65" t="s">
        <v>37</v>
      </c>
      <c r="C7" s="226" t="s">
        <v>38</v>
      </c>
      <c r="D7" s="227"/>
      <c r="E7" s="67"/>
      <c r="F7" s="67"/>
      <c r="G7" s="69"/>
      <c r="H7" s="70"/>
      <c r="I7" s="70">
        <v>15</v>
      </c>
      <c r="J7" s="228"/>
      <c r="K7" s="248" t="s">
        <v>15</v>
      </c>
      <c r="L7" s="252" t="s">
        <v>66</v>
      </c>
      <c r="M7" s="253" t="s">
        <v>55</v>
      </c>
      <c r="N7" s="259">
        <v>4</v>
      </c>
    </row>
    <row r="8" spans="1:14" ht="15.75" thickBot="1">
      <c r="A8" s="140" t="s">
        <v>5</v>
      </c>
      <c r="B8" s="141" t="s">
        <v>39</v>
      </c>
      <c r="C8" s="162" t="s">
        <v>40</v>
      </c>
      <c r="D8" s="197"/>
      <c r="E8" s="142"/>
      <c r="F8" s="142"/>
      <c r="G8" s="220"/>
      <c r="H8" s="155"/>
      <c r="I8" s="63">
        <v>12</v>
      </c>
      <c r="J8" s="228"/>
      <c r="K8" s="248" t="s">
        <v>7</v>
      </c>
      <c r="L8" s="249" t="s">
        <v>92</v>
      </c>
      <c r="M8" s="250" t="s">
        <v>72</v>
      </c>
      <c r="N8" s="259">
        <v>5</v>
      </c>
    </row>
    <row r="9" spans="1:14" ht="15">
      <c r="A9" s="247" t="s">
        <v>7</v>
      </c>
      <c r="B9" s="236" t="s">
        <v>31</v>
      </c>
      <c r="C9" s="237" t="s">
        <v>32</v>
      </c>
      <c r="D9" s="238" t="s">
        <v>10</v>
      </c>
      <c r="E9" s="239" t="s">
        <v>14</v>
      </c>
      <c r="F9" s="239" t="s">
        <v>10</v>
      </c>
      <c r="G9" s="240" t="s">
        <v>10</v>
      </c>
      <c r="H9" s="241">
        <v>19</v>
      </c>
      <c r="I9" s="241">
        <v>60</v>
      </c>
      <c r="J9" s="228"/>
      <c r="K9" s="248" t="s">
        <v>15</v>
      </c>
      <c r="L9" s="249" t="s">
        <v>11</v>
      </c>
      <c r="M9" s="250" t="s">
        <v>22</v>
      </c>
      <c r="N9" s="259">
        <v>6</v>
      </c>
    </row>
    <row r="10" spans="1:14" ht="15">
      <c r="A10" s="92" t="s">
        <v>7</v>
      </c>
      <c r="B10" s="93" t="s">
        <v>64</v>
      </c>
      <c r="C10" s="169" t="s">
        <v>65</v>
      </c>
      <c r="D10" s="204" t="s">
        <v>6</v>
      </c>
      <c r="E10" s="104" t="s">
        <v>10</v>
      </c>
      <c r="F10" s="104" t="s">
        <v>6</v>
      </c>
      <c r="G10" s="222" t="s">
        <v>6</v>
      </c>
      <c r="H10" s="171">
        <v>26</v>
      </c>
      <c r="I10" s="108">
        <v>41</v>
      </c>
      <c r="J10" s="228"/>
      <c r="K10" s="248" t="s">
        <v>15</v>
      </c>
      <c r="L10" s="249" t="s">
        <v>25</v>
      </c>
      <c r="M10" s="250" t="s">
        <v>26</v>
      </c>
      <c r="N10" s="259">
        <v>7</v>
      </c>
    </row>
    <row r="11" spans="1:14" ht="15">
      <c r="A11" s="98" t="s">
        <v>7</v>
      </c>
      <c r="B11" s="99" t="s">
        <v>12</v>
      </c>
      <c r="C11" s="167" t="s">
        <v>13</v>
      </c>
      <c r="D11" s="203"/>
      <c r="E11" s="109"/>
      <c r="F11" s="109"/>
      <c r="G11" s="221"/>
      <c r="H11" s="216"/>
      <c r="I11" s="112">
        <v>30</v>
      </c>
      <c r="J11" s="228"/>
      <c r="K11" s="248" t="s">
        <v>15</v>
      </c>
      <c r="L11" s="249" t="s">
        <v>37</v>
      </c>
      <c r="M11" s="250" t="s">
        <v>43</v>
      </c>
      <c r="N11" s="258" t="s">
        <v>77</v>
      </c>
    </row>
    <row r="12" spans="1:14" ht="15">
      <c r="A12" s="175" t="s">
        <v>7</v>
      </c>
      <c r="B12" s="176" t="s">
        <v>71</v>
      </c>
      <c r="C12" s="177" t="s">
        <v>72</v>
      </c>
      <c r="D12" s="206" t="s">
        <v>14</v>
      </c>
      <c r="E12" s="213" t="s">
        <v>6</v>
      </c>
      <c r="F12" s="213" t="s">
        <v>14</v>
      </c>
      <c r="G12" s="224" t="s">
        <v>48</v>
      </c>
      <c r="H12" s="179">
        <v>15</v>
      </c>
      <c r="I12" s="180">
        <v>23</v>
      </c>
      <c r="J12" s="228"/>
      <c r="K12" s="248" t="s">
        <v>7</v>
      </c>
      <c r="L12" s="249" t="s">
        <v>93</v>
      </c>
      <c r="M12" s="250" t="s">
        <v>94</v>
      </c>
      <c r="N12" s="251" t="s">
        <v>77</v>
      </c>
    </row>
    <row r="13" spans="1:14" ht="15">
      <c r="A13" s="126" t="s">
        <v>7</v>
      </c>
      <c r="B13" s="127" t="s">
        <v>52</v>
      </c>
      <c r="C13" s="172" t="s">
        <v>53</v>
      </c>
      <c r="D13" s="205"/>
      <c r="E13" s="129"/>
      <c r="F13" s="223"/>
      <c r="G13" s="242"/>
      <c r="H13" s="131"/>
      <c r="I13" s="132">
        <v>19</v>
      </c>
      <c r="J13" s="228"/>
      <c r="K13" s="248" t="s">
        <v>5</v>
      </c>
      <c r="L13" s="249" t="s">
        <v>33</v>
      </c>
      <c r="M13" s="250" t="s">
        <v>34</v>
      </c>
      <c r="N13" s="258" t="s">
        <v>77</v>
      </c>
    </row>
    <row r="14" spans="1:14" ht="15.75" thickBot="1">
      <c r="A14" s="97" t="s">
        <v>7</v>
      </c>
      <c r="B14" s="113" t="s">
        <v>51</v>
      </c>
      <c r="C14" s="233" t="s">
        <v>81</v>
      </c>
      <c r="D14" s="234"/>
      <c r="E14" s="115"/>
      <c r="F14" s="115"/>
      <c r="G14" s="235"/>
      <c r="H14" s="117"/>
      <c r="I14" s="107">
        <v>3</v>
      </c>
      <c r="J14" s="228"/>
      <c r="K14" s="248" t="s">
        <v>7</v>
      </c>
      <c r="L14" s="249" t="s">
        <v>64</v>
      </c>
      <c r="M14" s="250" t="s">
        <v>65</v>
      </c>
      <c r="N14" s="251" t="s">
        <v>77</v>
      </c>
    </row>
    <row r="15" spans="1:14" ht="15">
      <c r="A15" s="133" t="s">
        <v>15</v>
      </c>
      <c r="B15" s="134" t="s">
        <v>16</v>
      </c>
      <c r="C15" s="135" t="s">
        <v>17</v>
      </c>
      <c r="D15" s="243" t="s">
        <v>6</v>
      </c>
      <c r="E15" s="244" t="s">
        <v>6</v>
      </c>
      <c r="F15" s="244" t="s">
        <v>14</v>
      </c>
      <c r="G15" s="245" t="s">
        <v>6</v>
      </c>
      <c r="H15" s="101">
        <v>25</v>
      </c>
      <c r="I15" s="246">
        <v>70</v>
      </c>
      <c r="J15" s="228"/>
      <c r="K15" s="248" t="s">
        <v>7</v>
      </c>
      <c r="L15" s="249" t="s">
        <v>31</v>
      </c>
      <c r="M15" s="250" t="s">
        <v>95</v>
      </c>
      <c r="N15" s="261" t="s">
        <v>77</v>
      </c>
    </row>
    <row r="16" spans="1:14" ht="15">
      <c r="A16" s="16" t="s">
        <v>15</v>
      </c>
      <c r="B16" s="17" t="s">
        <v>18</v>
      </c>
      <c r="C16" s="123" t="s">
        <v>19</v>
      </c>
      <c r="D16" s="208"/>
      <c r="E16" s="19"/>
      <c r="F16" s="19"/>
      <c r="G16" s="20"/>
      <c r="H16" s="218"/>
      <c r="I16" s="21">
        <v>30</v>
      </c>
      <c r="J16" s="228"/>
      <c r="K16" s="248" t="s">
        <v>5</v>
      </c>
      <c r="L16" s="249" t="s">
        <v>85</v>
      </c>
      <c r="M16" s="250" t="s">
        <v>86</v>
      </c>
      <c r="N16" s="251" t="s">
        <v>48</v>
      </c>
    </row>
    <row r="17" spans="1:14" ht="15.75" thickBot="1">
      <c r="A17" s="22" t="s">
        <v>15</v>
      </c>
      <c r="B17" s="23" t="s">
        <v>11</v>
      </c>
      <c r="C17" s="122" t="s">
        <v>22</v>
      </c>
      <c r="D17" s="207" t="s">
        <v>44</v>
      </c>
      <c r="E17" s="25" t="s">
        <v>45</v>
      </c>
      <c r="F17" s="25" t="s">
        <v>20</v>
      </c>
      <c r="G17" s="26" t="s">
        <v>46</v>
      </c>
      <c r="H17" s="217">
        <v>6</v>
      </c>
      <c r="I17" s="27">
        <v>24</v>
      </c>
      <c r="J17" s="228"/>
      <c r="K17" s="262" t="s">
        <v>5</v>
      </c>
      <c r="L17" s="263" t="s">
        <v>35</v>
      </c>
      <c r="M17" s="264" t="s">
        <v>36</v>
      </c>
      <c r="N17" s="261" t="s">
        <v>48</v>
      </c>
    </row>
    <row r="18" spans="1:14" ht="15.75" thickBot="1">
      <c r="A18" s="16" t="s">
        <v>15</v>
      </c>
      <c r="B18" s="17" t="s">
        <v>8</v>
      </c>
      <c r="C18" s="123" t="s">
        <v>9</v>
      </c>
      <c r="D18" s="208" t="s">
        <v>68</v>
      </c>
      <c r="E18" s="214" t="s">
        <v>14</v>
      </c>
      <c r="F18" s="214" t="s">
        <v>6</v>
      </c>
      <c r="G18" s="225" t="s">
        <v>44</v>
      </c>
      <c r="H18" s="89">
        <v>13</v>
      </c>
      <c r="I18" s="21">
        <v>24</v>
      </c>
      <c r="J18" s="228"/>
      <c r="K18" s="254" t="s">
        <v>91</v>
      </c>
      <c r="L18" s="255"/>
      <c r="M18" s="256"/>
      <c r="N18" s="257">
        <v>1.0346296296296296</v>
      </c>
    </row>
    <row r="19" spans="1:10" ht="15">
      <c r="A19" s="22" t="s">
        <v>15</v>
      </c>
      <c r="B19" s="23" t="s">
        <v>25</v>
      </c>
      <c r="C19" s="122" t="s">
        <v>26</v>
      </c>
      <c r="D19" s="207" t="s">
        <v>21</v>
      </c>
      <c r="E19" s="25" t="s">
        <v>48</v>
      </c>
      <c r="F19" s="25" t="s">
        <v>10</v>
      </c>
      <c r="G19" s="26" t="s">
        <v>47</v>
      </c>
      <c r="H19" s="217">
        <v>8</v>
      </c>
      <c r="I19" s="27">
        <v>23</v>
      </c>
      <c r="J19" s="228"/>
    </row>
    <row r="20" spans="1:10" ht="15">
      <c r="A20" s="16" t="s">
        <v>15</v>
      </c>
      <c r="B20" s="17" t="s">
        <v>23</v>
      </c>
      <c r="C20" s="123" t="s">
        <v>24</v>
      </c>
      <c r="D20" s="208" t="s">
        <v>10</v>
      </c>
      <c r="E20" s="19" t="s">
        <v>44</v>
      </c>
      <c r="F20" s="19" t="s">
        <v>68</v>
      </c>
      <c r="G20" s="20" t="s">
        <v>20</v>
      </c>
      <c r="H20" s="218">
        <v>10</v>
      </c>
      <c r="I20" s="21">
        <v>20</v>
      </c>
      <c r="J20" s="228"/>
    </row>
    <row r="21" spans="1:10" ht="15">
      <c r="A21" s="22" t="s">
        <v>15</v>
      </c>
      <c r="B21" s="23" t="s">
        <v>60</v>
      </c>
      <c r="C21" s="122" t="s">
        <v>57</v>
      </c>
      <c r="D21" s="207" t="s">
        <v>20</v>
      </c>
      <c r="E21" s="54" t="s">
        <v>21</v>
      </c>
      <c r="F21" s="54" t="s">
        <v>47</v>
      </c>
      <c r="G21" s="200" t="s">
        <v>10</v>
      </c>
      <c r="H21" s="103">
        <v>11</v>
      </c>
      <c r="I21" s="27">
        <v>19</v>
      </c>
      <c r="J21" s="228"/>
    </row>
    <row r="22" spans="1:10" ht="15">
      <c r="A22" s="16" t="s">
        <v>15</v>
      </c>
      <c r="B22" s="17" t="s">
        <v>66</v>
      </c>
      <c r="C22" s="123" t="s">
        <v>55</v>
      </c>
      <c r="D22" s="208" t="s">
        <v>47</v>
      </c>
      <c r="E22" s="120" t="s">
        <v>10</v>
      </c>
      <c r="F22" s="120" t="s">
        <v>45</v>
      </c>
      <c r="G22" s="199" t="s">
        <v>68</v>
      </c>
      <c r="H22" s="144">
        <v>8</v>
      </c>
      <c r="I22" s="21">
        <v>17</v>
      </c>
      <c r="J22" s="228"/>
    </row>
    <row r="23" spans="1:10" ht="15">
      <c r="A23" s="22" t="s">
        <v>15</v>
      </c>
      <c r="B23" s="23" t="s">
        <v>87</v>
      </c>
      <c r="C23" s="122" t="s">
        <v>88</v>
      </c>
      <c r="D23" s="207" t="s">
        <v>14</v>
      </c>
      <c r="E23" s="54" t="s">
        <v>20</v>
      </c>
      <c r="F23" s="54" t="s">
        <v>44</v>
      </c>
      <c r="G23" s="200" t="s">
        <v>14</v>
      </c>
      <c r="H23" s="103">
        <v>12</v>
      </c>
      <c r="I23" s="27">
        <v>12</v>
      </c>
      <c r="J23" s="228"/>
    </row>
    <row r="24" spans="1:10" ht="15">
      <c r="A24" s="16" t="s">
        <v>15</v>
      </c>
      <c r="B24" s="119" t="s">
        <v>37</v>
      </c>
      <c r="C24" s="125" t="s">
        <v>43</v>
      </c>
      <c r="D24" s="209" t="s">
        <v>45</v>
      </c>
      <c r="E24" s="120" t="s">
        <v>46</v>
      </c>
      <c r="F24" s="120" t="s">
        <v>21</v>
      </c>
      <c r="G24" s="199" t="s">
        <v>21</v>
      </c>
      <c r="H24" s="106">
        <v>6</v>
      </c>
      <c r="I24" s="121">
        <v>10</v>
      </c>
      <c r="J24" s="228"/>
    </row>
    <row r="25" spans="1:10" ht="15">
      <c r="A25" s="22" t="s">
        <v>15</v>
      </c>
      <c r="B25" s="23" t="s">
        <v>51</v>
      </c>
      <c r="C25" s="122" t="s">
        <v>54</v>
      </c>
      <c r="D25" s="207"/>
      <c r="E25" s="54"/>
      <c r="F25" s="54"/>
      <c r="G25" s="26"/>
      <c r="H25" s="229"/>
      <c r="I25" s="27">
        <v>10</v>
      </c>
      <c r="J25" s="228"/>
    </row>
    <row r="26" spans="1:10" ht="15">
      <c r="A26" s="16" t="s">
        <v>15</v>
      </c>
      <c r="B26" s="17" t="s">
        <v>61</v>
      </c>
      <c r="C26" s="123" t="s">
        <v>58</v>
      </c>
      <c r="D26" s="208" t="s">
        <v>46</v>
      </c>
      <c r="E26" s="19" t="s">
        <v>47</v>
      </c>
      <c r="F26" s="19" t="s">
        <v>46</v>
      </c>
      <c r="G26" s="198" t="s">
        <v>45</v>
      </c>
      <c r="H26" s="106">
        <v>4</v>
      </c>
      <c r="I26" s="21">
        <v>8</v>
      </c>
      <c r="J26" s="228"/>
    </row>
    <row r="27" spans="1:10" ht="15">
      <c r="A27" s="22" t="s">
        <v>15</v>
      </c>
      <c r="B27" s="23" t="s">
        <v>59</v>
      </c>
      <c r="C27" s="122" t="s">
        <v>56</v>
      </c>
      <c r="D27" s="207"/>
      <c r="E27" s="54"/>
      <c r="F27" s="54"/>
      <c r="G27" s="200"/>
      <c r="H27" s="103"/>
      <c r="I27" s="27">
        <v>7</v>
      </c>
      <c r="J27" s="228"/>
    </row>
    <row r="28" spans="1:9" ht="15">
      <c r="A28" s="16" t="s">
        <v>15</v>
      </c>
      <c r="B28" s="17" t="s">
        <v>41</v>
      </c>
      <c r="C28" s="123" t="s">
        <v>42</v>
      </c>
      <c r="D28" s="208"/>
      <c r="E28" s="19"/>
      <c r="F28" s="19"/>
      <c r="G28" s="198"/>
      <c r="H28" s="106"/>
      <c r="I28" s="21">
        <v>4</v>
      </c>
    </row>
    <row r="29" spans="1:9" ht="15">
      <c r="A29" s="22" t="s">
        <v>15</v>
      </c>
      <c r="B29" s="23" t="s">
        <v>51</v>
      </c>
      <c r="C29" s="122" t="s">
        <v>67</v>
      </c>
      <c r="D29" s="207"/>
      <c r="E29" s="54"/>
      <c r="F29" s="54"/>
      <c r="G29" s="200"/>
      <c r="H29" s="103"/>
      <c r="I29" s="27">
        <v>3</v>
      </c>
    </row>
    <row r="30" spans="1:9" ht="15">
      <c r="A30" s="118" t="s">
        <v>15</v>
      </c>
      <c r="B30" s="119" t="s">
        <v>27</v>
      </c>
      <c r="C30" s="125" t="s">
        <v>28</v>
      </c>
      <c r="D30" s="209"/>
      <c r="E30" s="120"/>
      <c r="F30" s="120"/>
      <c r="G30" s="199"/>
      <c r="H30" s="106"/>
      <c r="I30" s="121">
        <v>2</v>
      </c>
    </row>
    <row r="31" spans="1:9" ht="15.75" thickBot="1">
      <c r="A31" s="189" t="s">
        <v>15</v>
      </c>
      <c r="B31" s="190" t="s">
        <v>69</v>
      </c>
      <c r="C31" s="191" t="s">
        <v>70</v>
      </c>
      <c r="D31" s="210"/>
      <c r="E31" s="215"/>
      <c r="F31" s="215"/>
      <c r="G31" s="201"/>
      <c r="H31" s="193"/>
      <c r="I31" s="194">
        <v>2</v>
      </c>
    </row>
  </sheetData>
  <sheetProtection/>
  <mergeCells count="7">
    <mergeCell ref="K1:M2"/>
    <mergeCell ref="N1:N3"/>
    <mergeCell ref="L3:M3"/>
    <mergeCell ref="A1:C2"/>
    <mergeCell ref="D1:H2"/>
    <mergeCell ref="I1:I3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K1" sqref="K1:N19"/>
    </sheetView>
  </sheetViews>
  <sheetFormatPr defaultColWidth="9.140625" defaultRowHeight="15"/>
  <cols>
    <col min="2" max="2" width="11.7109375" style="0" customWidth="1"/>
    <col min="3" max="3" width="10.00390625" style="0" customWidth="1"/>
    <col min="4" max="4" width="13.421875" style="0" customWidth="1"/>
    <col min="5" max="5" width="15.8515625" style="0" customWidth="1"/>
    <col min="6" max="6" width="14.00390625" style="0" customWidth="1"/>
    <col min="7" max="7" width="10.140625" style="0" customWidth="1"/>
    <col min="9" max="9" width="13.00390625" style="0" customWidth="1"/>
    <col min="10" max="10" width="5.57421875" style="0" customWidth="1"/>
    <col min="12" max="12" width="11.140625" style="0" customWidth="1"/>
    <col min="14" max="14" width="21.421875" style="0" customWidth="1"/>
  </cols>
  <sheetData>
    <row r="1" spans="1:14" ht="15">
      <c r="A1" s="275" t="s">
        <v>50</v>
      </c>
      <c r="B1" s="276"/>
      <c r="C1" s="277"/>
      <c r="D1" s="281" t="s">
        <v>108</v>
      </c>
      <c r="E1" s="282"/>
      <c r="F1" s="282"/>
      <c r="G1" s="282"/>
      <c r="H1" s="283"/>
      <c r="I1" s="287" t="s">
        <v>0</v>
      </c>
      <c r="K1" s="275" t="s">
        <v>90</v>
      </c>
      <c r="L1" s="276"/>
      <c r="M1" s="276"/>
      <c r="N1" s="287" t="s">
        <v>109</v>
      </c>
    </row>
    <row r="2" spans="1:14" ht="15.75" thickBot="1">
      <c r="A2" s="278"/>
      <c r="B2" s="279"/>
      <c r="C2" s="280"/>
      <c r="D2" s="290"/>
      <c r="E2" s="296"/>
      <c r="F2" s="296"/>
      <c r="G2" s="296"/>
      <c r="H2" s="291"/>
      <c r="I2" s="288"/>
      <c r="K2" s="278"/>
      <c r="L2" s="279"/>
      <c r="M2" s="279"/>
      <c r="N2" s="288"/>
    </row>
    <row r="3" spans="1:14" ht="15.75" thickBot="1">
      <c r="A3" s="156" t="s">
        <v>1</v>
      </c>
      <c r="B3" s="292" t="s">
        <v>2</v>
      </c>
      <c r="C3" s="293"/>
      <c r="D3" s="195" t="s">
        <v>62</v>
      </c>
      <c r="E3" s="211" t="s">
        <v>97</v>
      </c>
      <c r="F3" s="211" t="s">
        <v>3</v>
      </c>
      <c r="G3" s="211" t="s">
        <v>98</v>
      </c>
      <c r="H3" s="5"/>
      <c r="I3" s="288"/>
      <c r="K3" s="1" t="s">
        <v>1</v>
      </c>
      <c r="L3" s="294" t="s">
        <v>2</v>
      </c>
      <c r="M3" s="295"/>
      <c r="N3" s="280"/>
    </row>
    <row r="4" spans="1:14" ht="15">
      <c r="A4" s="6" t="s">
        <v>5</v>
      </c>
      <c r="B4" s="7" t="s">
        <v>33</v>
      </c>
      <c r="C4" s="158" t="s">
        <v>34</v>
      </c>
      <c r="D4" s="202"/>
      <c r="E4" s="212"/>
      <c r="F4" s="212"/>
      <c r="G4" s="219"/>
      <c r="H4" s="72"/>
      <c r="I4" s="12">
        <v>70</v>
      </c>
      <c r="J4" s="228"/>
      <c r="K4" s="248" t="s">
        <v>15</v>
      </c>
      <c r="L4" s="249" t="s">
        <v>16</v>
      </c>
      <c r="M4" s="250" t="s">
        <v>17</v>
      </c>
      <c r="N4" s="259">
        <v>1</v>
      </c>
    </row>
    <row r="5" spans="1:14" ht="15">
      <c r="A5" s="79" t="s">
        <v>5</v>
      </c>
      <c r="B5" s="151" t="s">
        <v>35</v>
      </c>
      <c r="C5" s="160" t="s">
        <v>36</v>
      </c>
      <c r="D5" s="196"/>
      <c r="E5" s="80"/>
      <c r="F5" s="80"/>
      <c r="G5" s="82"/>
      <c r="H5" s="83"/>
      <c r="I5" s="83">
        <v>54</v>
      </c>
      <c r="J5" s="228"/>
      <c r="K5" s="248" t="s">
        <v>15</v>
      </c>
      <c r="L5" s="249" t="s">
        <v>23</v>
      </c>
      <c r="M5" s="250" t="s">
        <v>24</v>
      </c>
      <c r="N5" s="260">
        <v>2</v>
      </c>
    </row>
    <row r="6" spans="1:14" ht="15">
      <c r="A6" s="140" t="s">
        <v>5</v>
      </c>
      <c r="B6" s="58" t="s">
        <v>85</v>
      </c>
      <c r="C6" s="230" t="s">
        <v>86</v>
      </c>
      <c r="D6" s="231"/>
      <c r="E6" s="60"/>
      <c r="F6" s="60"/>
      <c r="G6" s="62"/>
      <c r="H6" s="63"/>
      <c r="I6" s="232">
        <v>18</v>
      </c>
      <c r="J6" s="228"/>
      <c r="K6" s="248" t="s">
        <v>15</v>
      </c>
      <c r="L6" s="252" t="s">
        <v>60</v>
      </c>
      <c r="M6" s="253" t="s">
        <v>57</v>
      </c>
      <c r="N6" s="259">
        <v>3</v>
      </c>
    </row>
    <row r="7" spans="1:14" ht="15">
      <c r="A7" s="64" t="s">
        <v>5</v>
      </c>
      <c r="B7" s="65" t="s">
        <v>37</v>
      </c>
      <c r="C7" s="226" t="s">
        <v>38</v>
      </c>
      <c r="D7" s="227"/>
      <c r="E7" s="67"/>
      <c r="F7" s="67"/>
      <c r="G7" s="69"/>
      <c r="H7" s="70"/>
      <c r="I7" s="70">
        <v>15</v>
      </c>
      <c r="J7" s="228"/>
      <c r="K7" s="248" t="s">
        <v>15</v>
      </c>
      <c r="L7" s="252" t="s">
        <v>59</v>
      </c>
      <c r="M7" s="253" t="s">
        <v>56</v>
      </c>
      <c r="N7" s="259">
        <v>4</v>
      </c>
    </row>
    <row r="8" spans="1:14" ht="15.75" thickBot="1">
      <c r="A8" s="140" t="s">
        <v>5</v>
      </c>
      <c r="B8" s="141" t="s">
        <v>39</v>
      </c>
      <c r="C8" s="162" t="s">
        <v>40</v>
      </c>
      <c r="D8" s="197"/>
      <c r="E8" s="142"/>
      <c r="F8" s="142"/>
      <c r="G8" s="220"/>
      <c r="H8" s="155"/>
      <c r="I8" s="63">
        <v>12</v>
      </c>
      <c r="J8" s="228"/>
      <c r="K8" s="248" t="s">
        <v>7</v>
      </c>
      <c r="L8" s="249" t="s">
        <v>92</v>
      </c>
      <c r="M8" s="250" t="s">
        <v>72</v>
      </c>
      <c r="N8" s="259">
        <v>5</v>
      </c>
    </row>
    <row r="9" spans="1:14" ht="15">
      <c r="A9" s="247" t="s">
        <v>7</v>
      </c>
      <c r="B9" s="236" t="s">
        <v>31</v>
      </c>
      <c r="C9" s="237" t="s">
        <v>32</v>
      </c>
      <c r="D9" s="238" t="s">
        <v>6</v>
      </c>
      <c r="E9" s="239" t="s">
        <v>14</v>
      </c>
      <c r="F9" s="239" t="s">
        <v>14</v>
      </c>
      <c r="G9" s="240" t="s">
        <v>6</v>
      </c>
      <c r="H9" s="241">
        <v>22</v>
      </c>
      <c r="I9" s="241">
        <v>82</v>
      </c>
      <c r="J9" s="228"/>
      <c r="K9" s="248" t="s">
        <v>15</v>
      </c>
      <c r="L9" s="249" t="s">
        <v>87</v>
      </c>
      <c r="M9" s="250" t="s">
        <v>88</v>
      </c>
      <c r="N9" s="259">
        <v>6</v>
      </c>
    </row>
    <row r="10" spans="1:14" ht="15">
      <c r="A10" s="92" t="s">
        <v>7</v>
      </c>
      <c r="B10" s="93" t="s">
        <v>64</v>
      </c>
      <c r="C10" s="169" t="s">
        <v>65</v>
      </c>
      <c r="D10" s="204" t="s">
        <v>10</v>
      </c>
      <c r="E10" s="104" t="s">
        <v>44</v>
      </c>
      <c r="F10" s="104" t="s">
        <v>10</v>
      </c>
      <c r="G10" s="222" t="s">
        <v>10</v>
      </c>
      <c r="H10" s="171">
        <v>16</v>
      </c>
      <c r="I10" s="108">
        <v>57</v>
      </c>
      <c r="J10" s="228"/>
      <c r="K10" s="248" t="s">
        <v>15</v>
      </c>
      <c r="L10" s="249" t="s">
        <v>8</v>
      </c>
      <c r="M10" s="250" t="s">
        <v>9</v>
      </c>
      <c r="N10" s="259">
        <v>7</v>
      </c>
    </row>
    <row r="11" spans="1:14" ht="15">
      <c r="A11" s="98" t="s">
        <v>7</v>
      </c>
      <c r="B11" s="99" t="s">
        <v>12</v>
      </c>
      <c r="C11" s="167" t="s">
        <v>13</v>
      </c>
      <c r="D11" s="203" t="s">
        <v>21</v>
      </c>
      <c r="E11" s="109" t="s">
        <v>20</v>
      </c>
      <c r="F11" s="109" t="s">
        <v>6</v>
      </c>
      <c r="G11" s="221" t="s">
        <v>44</v>
      </c>
      <c r="H11" s="216">
        <v>13</v>
      </c>
      <c r="I11" s="112">
        <v>43</v>
      </c>
      <c r="J11" s="228"/>
      <c r="K11" s="248" t="s">
        <v>15</v>
      </c>
      <c r="L11" s="249" t="s">
        <v>11</v>
      </c>
      <c r="M11" s="250" t="s">
        <v>22</v>
      </c>
      <c r="N11" s="258" t="s">
        <v>77</v>
      </c>
    </row>
    <row r="12" spans="1:14" ht="15">
      <c r="A12" s="175" t="s">
        <v>7</v>
      </c>
      <c r="B12" s="176" t="s">
        <v>71</v>
      </c>
      <c r="C12" s="177" t="s">
        <v>72</v>
      </c>
      <c r="D12" s="206" t="s">
        <v>20</v>
      </c>
      <c r="E12" s="213" t="s">
        <v>6</v>
      </c>
      <c r="F12" s="213" t="s">
        <v>20</v>
      </c>
      <c r="G12" s="224" t="s">
        <v>14</v>
      </c>
      <c r="H12" s="179">
        <v>17</v>
      </c>
      <c r="I12" s="180">
        <v>40</v>
      </c>
      <c r="J12" s="228"/>
      <c r="K12" s="248" t="s">
        <v>15</v>
      </c>
      <c r="L12" s="249" t="s">
        <v>25</v>
      </c>
      <c r="M12" s="250" t="s">
        <v>26</v>
      </c>
      <c r="N12" s="251" t="s">
        <v>77</v>
      </c>
    </row>
    <row r="13" spans="1:14" ht="15">
      <c r="A13" s="126" t="s">
        <v>7</v>
      </c>
      <c r="B13" s="127" t="s">
        <v>52</v>
      </c>
      <c r="C13" s="172" t="s">
        <v>53</v>
      </c>
      <c r="D13" s="205"/>
      <c r="E13" s="129"/>
      <c r="F13" s="129"/>
      <c r="G13" s="242"/>
      <c r="H13" s="131"/>
      <c r="I13" s="132">
        <v>19</v>
      </c>
      <c r="J13" s="228"/>
      <c r="K13" s="248" t="s">
        <v>7</v>
      </c>
      <c r="L13" s="249" t="s">
        <v>64</v>
      </c>
      <c r="M13" s="250" t="s">
        <v>65</v>
      </c>
      <c r="N13" s="251" t="s">
        <v>77</v>
      </c>
    </row>
    <row r="14" spans="1:14" ht="15">
      <c r="A14" s="175" t="s">
        <v>7</v>
      </c>
      <c r="B14" s="176" t="s">
        <v>101</v>
      </c>
      <c r="C14" s="177" t="s">
        <v>102</v>
      </c>
      <c r="D14" s="206" t="s">
        <v>14</v>
      </c>
      <c r="E14" s="213" t="s">
        <v>10</v>
      </c>
      <c r="F14" s="213" t="s">
        <v>21</v>
      </c>
      <c r="G14" s="267" t="s">
        <v>20</v>
      </c>
      <c r="H14" s="179">
        <v>14</v>
      </c>
      <c r="I14" s="180">
        <v>14</v>
      </c>
      <c r="J14" s="228"/>
      <c r="K14" s="248" t="s">
        <v>7</v>
      </c>
      <c r="L14" s="249" t="s">
        <v>12</v>
      </c>
      <c r="M14" s="250" t="s">
        <v>13</v>
      </c>
      <c r="N14" s="251" t="s">
        <v>77</v>
      </c>
    </row>
    <row r="15" spans="1:14" ht="15.75" thickBot="1">
      <c r="A15" s="98" t="s">
        <v>7</v>
      </c>
      <c r="B15" s="99" t="s">
        <v>99</v>
      </c>
      <c r="C15" s="167" t="s">
        <v>100</v>
      </c>
      <c r="D15" s="203" t="s">
        <v>76</v>
      </c>
      <c r="E15" s="109" t="s">
        <v>21</v>
      </c>
      <c r="F15" s="109" t="s">
        <v>44</v>
      </c>
      <c r="G15" s="265" t="s">
        <v>21</v>
      </c>
      <c r="H15" s="216">
        <v>5</v>
      </c>
      <c r="I15" s="112">
        <v>5</v>
      </c>
      <c r="J15" s="228"/>
      <c r="K15" s="248" t="s">
        <v>7</v>
      </c>
      <c r="L15" s="249" t="s">
        <v>31</v>
      </c>
      <c r="M15" s="250" t="s">
        <v>95</v>
      </c>
      <c r="N15" s="261" t="s">
        <v>48</v>
      </c>
    </row>
    <row r="16" spans="1:14" ht="15">
      <c r="A16" s="74" t="s">
        <v>15</v>
      </c>
      <c r="B16" s="184" t="s">
        <v>16</v>
      </c>
      <c r="C16" s="185" t="s">
        <v>17</v>
      </c>
      <c r="D16" s="76" t="s">
        <v>6</v>
      </c>
      <c r="E16" s="269" t="s">
        <v>10</v>
      </c>
      <c r="F16" s="269" t="s">
        <v>6</v>
      </c>
      <c r="G16" s="270" t="s">
        <v>6</v>
      </c>
      <c r="H16" s="86">
        <v>26</v>
      </c>
      <c r="I16" s="78">
        <v>96</v>
      </c>
      <c r="J16" s="228"/>
      <c r="K16" s="248" t="s">
        <v>15</v>
      </c>
      <c r="L16" s="249" t="s">
        <v>51</v>
      </c>
      <c r="M16" s="250" t="s">
        <v>81</v>
      </c>
      <c r="N16" s="261" t="s">
        <v>48</v>
      </c>
    </row>
    <row r="17" spans="1:14" ht="15">
      <c r="A17" s="22" t="s">
        <v>15</v>
      </c>
      <c r="B17" s="23" t="s">
        <v>18</v>
      </c>
      <c r="C17" s="122" t="s">
        <v>19</v>
      </c>
      <c r="D17" s="207" t="s">
        <v>44</v>
      </c>
      <c r="E17" s="25" t="s">
        <v>6</v>
      </c>
      <c r="F17" s="25" t="s">
        <v>14</v>
      </c>
      <c r="G17" s="26" t="s">
        <v>10</v>
      </c>
      <c r="H17" s="217">
        <v>17</v>
      </c>
      <c r="I17" s="27">
        <v>47</v>
      </c>
      <c r="J17" s="228"/>
      <c r="K17" s="248" t="s">
        <v>7</v>
      </c>
      <c r="L17" s="249" t="s">
        <v>110</v>
      </c>
      <c r="M17" s="250" t="s">
        <v>100</v>
      </c>
      <c r="N17" s="261" t="s">
        <v>48</v>
      </c>
    </row>
    <row r="18" spans="1:14" ht="15.75" thickBot="1">
      <c r="A18" s="16" t="s">
        <v>15</v>
      </c>
      <c r="B18" s="17" t="s">
        <v>8</v>
      </c>
      <c r="C18" s="123" t="s">
        <v>9</v>
      </c>
      <c r="D18" s="208" t="s">
        <v>14</v>
      </c>
      <c r="E18" s="214" t="s">
        <v>47</v>
      </c>
      <c r="F18" s="214" t="s">
        <v>45</v>
      </c>
      <c r="G18" s="225" t="s">
        <v>20</v>
      </c>
      <c r="H18" s="89">
        <v>9</v>
      </c>
      <c r="I18" s="21">
        <v>33</v>
      </c>
      <c r="J18" s="228"/>
      <c r="K18" s="248" t="s">
        <v>15</v>
      </c>
      <c r="L18" s="249" t="s">
        <v>69</v>
      </c>
      <c r="M18" s="250" t="s">
        <v>70</v>
      </c>
      <c r="N18" s="251" t="s">
        <v>48</v>
      </c>
    </row>
    <row r="19" spans="1:14" ht="15.75" thickBot="1">
      <c r="A19" s="22" t="s">
        <v>15</v>
      </c>
      <c r="B19" s="23" t="s">
        <v>11</v>
      </c>
      <c r="C19" s="122" t="s">
        <v>22</v>
      </c>
      <c r="D19" s="207" t="s">
        <v>47</v>
      </c>
      <c r="E19" s="25" t="s">
        <v>46</v>
      </c>
      <c r="F19" s="25" t="s">
        <v>76</v>
      </c>
      <c r="G19" s="26" t="s">
        <v>47</v>
      </c>
      <c r="H19" s="217">
        <v>3</v>
      </c>
      <c r="I19" s="27">
        <v>27</v>
      </c>
      <c r="J19" s="228"/>
      <c r="K19" s="254" t="s">
        <v>91</v>
      </c>
      <c r="L19" s="255"/>
      <c r="M19" s="256"/>
      <c r="N19" s="257">
        <v>1.0118055555555556</v>
      </c>
    </row>
    <row r="20" spans="1:10" ht="15">
      <c r="A20" s="16" t="s">
        <v>15</v>
      </c>
      <c r="B20" s="17" t="s">
        <v>25</v>
      </c>
      <c r="C20" s="123" t="s">
        <v>26</v>
      </c>
      <c r="D20" s="208" t="s">
        <v>73</v>
      </c>
      <c r="E20" s="19" t="s">
        <v>48</v>
      </c>
      <c r="F20" s="19" t="s">
        <v>20</v>
      </c>
      <c r="G20" s="20" t="s">
        <v>48</v>
      </c>
      <c r="H20" s="218">
        <v>4</v>
      </c>
      <c r="I20" s="21">
        <v>27</v>
      </c>
      <c r="J20" s="228"/>
    </row>
    <row r="21" spans="1:10" ht="15">
      <c r="A21" s="22" t="s">
        <v>15</v>
      </c>
      <c r="B21" s="23" t="s">
        <v>60</v>
      </c>
      <c r="C21" s="122" t="s">
        <v>57</v>
      </c>
      <c r="D21" s="207" t="s">
        <v>46</v>
      </c>
      <c r="E21" s="54" t="s">
        <v>44</v>
      </c>
      <c r="F21" s="54" t="s">
        <v>74</v>
      </c>
      <c r="G21" s="200" t="s">
        <v>21</v>
      </c>
      <c r="H21" s="103">
        <v>5</v>
      </c>
      <c r="I21" s="27">
        <v>24</v>
      </c>
      <c r="J21" s="228"/>
    </row>
    <row r="22" spans="1:10" ht="15">
      <c r="A22" s="16" t="s">
        <v>15</v>
      </c>
      <c r="B22" s="17" t="s">
        <v>87</v>
      </c>
      <c r="C22" s="123" t="s">
        <v>88</v>
      </c>
      <c r="D22" s="208" t="s">
        <v>10</v>
      </c>
      <c r="E22" s="120" t="s">
        <v>48</v>
      </c>
      <c r="F22" s="120" t="s">
        <v>10</v>
      </c>
      <c r="G22" s="199" t="s">
        <v>44</v>
      </c>
      <c r="H22" s="144">
        <v>11</v>
      </c>
      <c r="I22" s="21">
        <v>23</v>
      </c>
      <c r="J22" s="228"/>
    </row>
    <row r="23" spans="1:10" ht="15">
      <c r="A23" s="22" t="s">
        <v>15</v>
      </c>
      <c r="B23" s="23" t="s">
        <v>23</v>
      </c>
      <c r="C23" s="122" t="s">
        <v>24</v>
      </c>
      <c r="D23" s="207" t="s">
        <v>48</v>
      </c>
      <c r="E23" s="25" t="s">
        <v>45</v>
      </c>
      <c r="F23" s="25" t="s">
        <v>46</v>
      </c>
      <c r="G23" s="26" t="s">
        <v>68</v>
      </c>
      <c r="H23" s="217">
        <v>3</v>
      </c>
      <c r="I23" s="27">
        <v>23</v>
      </c>
      <c r="J23" s="228"/>
    </row>
    <row r="24" spans="1:10" ht="15">
      <c r="A24" s="16" t="s">
        <v>15</v>
      </c>
      <c r="B24" s="17" t="s">
        <v>66</v>
      </c>
      <c r="C24" s="123" t="s">
        <v>55</v>
      </c>
      <c r="D24" s="208" t="s">
        <v>45</v>
      </c>
      <c r="E24" s="120" t="s">
        <v>68</v>
      </c>
      <c r="F24" s="120" t="s">
        <v>73</v>
      </c>
      <c r="G24" s="199" t="s">
        <v>45</v>
      </c>
      <c r="H24" s="144">
        <v>4</v>
      </c>
      <c r="I24" s="21">
        <v>21</v>
      </c>
      <c r="J24" s="228"/>
    </row>
    <row r="25" spans="1:10" ht="15">
      <c r="A25" s="22" t="s">
        <v>15</v>
      </c>
      <c r="B25" s="23" t="s">
        <v>59</v>
      </c>
      <c r="C25" s="122" t="s">
        <v>56</v>
      </c>
      <c r="D25" s="207" t="s">
        <v>21</v>
      </c>
      <c r="E25" s="54" t="s">
        <v>14</v>
      </c>
      <c r="F25" s="54" t="s">
        <v>44</v>
      </c>
      <c r="G25" s="200" t="s">
        <v>46</v>
      </c>
      <c r="H25" s="103">
        <v>8</v>
      </c>
      <c r="I25" s="27">
        <v>15</v>
      </c>
      <c r="J25" s="228"/>
    </row>
    <row r="26" spans="1:10" ht="15">
      <c r="A26" s="16" t="s">
        <v>15</v>
      </c>
      <c r="B26" s="17" t="s">
        <v>107</v>
      </c>
      <c r="C26" s="123" t="s">
        <v>103</v>
      </c>
      <c r="D26" s="208" t="s">
        <v>20</v>
      </c>
      <c r="E26" s="120" t="s">
        <v>20</v>
      </c>
      <c r="F26" s="120" t="s">
        <v>105</v>
      </c>
      <c r="G26" s="199" t="s">
        <v>14</v>
      </c>
      <c r="H26" s="144">
        <v>11</v>
      </c>
      <c r="I26" s="21">
        <v>11</v>
      </c>
      <c r="J26" s="228"/>
    </row>
    <row r="27" spans="1:10" ht="15">
      <c r="A27" s="22" t="s">
        <v>15</v>
      </c>
      <c r="B27" s="52" t="s">
        <v>37</v>
      </c>
      <c r="C27" s="124" t="s">
        <v>43</v>
      </c>
      <c r="D27" s="266"/>
      <c r="E27" s="54"/>
      <c r="F27" s="54"/>
      <c r="G27" s="200"/>
      <c r="H27" s="91"/>
      <c r="I27" s="56">
        <v>10</v>
      </c>
      <c r="J27" s="228"/>
    </row>
    <row r="28" spans="1:10" ht="15">
      <c r="A28" s="16" t="s">
        <v>15</v>
      </c>
      <c r="B28" s="17" t="s">
        <v>51</v>
      </c>
      <c r="C28" s="123" t="s">
        <v>54</v>
      </c>
      <c r="D28" s="208"/>
      <c r="E28" s="120"/>
      <c r="F28" s="120"/>
      <c r="G28" s="20"/>
      <c r="H28" s="271"/>
      <c r="I28" s="21">
        <v>10</v>
      </c>
      <c r="J28" s="228"/>
    </row>
    <row r="29" spans="1:10" ht="15">
      <c r="A29" s="22" t="s">
        <v>15</v>
      </c>
      <c r="B29" s="23" t="s">
        <v>61</v>
      </c>
      <c r="C29" s="122" t="s">
        <v>58</v>
      </c>
      <c r="D29" s="207"/>
      <c r="E29" s="25"/>
      <c r="F29" s="25"/>
      <c r="G29" s="268"/>
      <c r="H29" s="91"/>
      <c r="I29" s="27">
        <v>8</v>
      </c>
      <c r="J29" s="228"/>
    </row>
    <row r="30" spans="1:9" ht="15">
      <c r="A30" s="118" t="s">
        <v>15</v>
      </c>
      <c r="B30" s="119" t="s">
        <v>69</v>
      </c>
      <c r="C30" s="125" t="s">
        <v>70</v>
      </c>
      <c r="D30" s="209" t="s">
        <v>48</v>
      </c>
      <c r="E30" s="120" t="s">
        <v>21</v>
      </c>
      <c r="F30" s="120" t="s">
        <v>21</v>
      </c>
      <c r="G30" s="199" t="s">
        <v>73</v>
      </c>
      <c r="H30" s="144">
        <v>5</v>
      </c>
      <c r="I30" s="121">
        <v>7</v>
      </c>
    </row>
    <row r="31" spans="1:9" ht="15">
      <c r="A31" s="22" t="s">
        <v>15</v>
      </c>
      <c r="B31" s="23" t="s">
        <v>51</v>
      </c>
      <c r="C31" s="122" t="s">
        <v>81</v>
      </c>
      <c r="D31" s="207" t="s">
        <v>73</v>
      </c>
      <c r="E31" s="25" t="s">
        <v>73</v>
      </c>
      <c r="F31" s="25" t="s">
        <v>68</v>
      </c>
      <c r="G31" s="268" t="s">
        <v>105</v>
      </c>
      <c r="H31" s="91">
        <v>4</v>
      </c>
      <c r="I31" s="27">
        <v>5</v>
      </c>
    </row>
    <row r="32" spans="1:9" ht="15">
      <c r="A32" s="16" t="s">
        <v>15</v>
      </c>
      <c r="B32" s="17" t="s">
        <v>41</v>
      </c>
      <c r="C32" s="123" t="s">
        <v>42</v>
      </c>
      <c r="D32" s="208"/>
      <c r="E32" s="19"/>
      <c r="F32" s="19"/>
      <c r="G32" s="198"/>
      <c r="H32" s="106"/>
      <c r="I32" s="21">
        <v>4</v>
      </c>
    </row>
    <row r="33" spans="1:9" ht="15">
      <c r="A33" s="22" t="s">
        <v>15</v>
      </c>
      <c r="B33" s="23" t="s">
        <v>106</v>
      </c>
      <c r="C33" s="122" t="s">
        <v>104</v>
      </c>
      <c r="D33" s="207" t="s">
        <v>68</v>
      </c>
      <c r="E33" s="54" t="s">
        <v>48</v>
      </c>
      <c r="F33" s="54" t="s">
        <v>47</v>
      </c>
      <c r="G33" s="200" t="s">
        <v>74</v>
      </c>
      <c r="H33" s="103">
        <v>3</v>
      </c>
      <c r="I33" s="27">
        <v>3</v>
      </c>
    </row>
    <row r="34" spans="1:9" ht="15">
      <c r="A34" s="16" t="s">
        <v>15</v>
      </c>
      <c r="B34" s="17" t="s">
        <v>51</v>
      </c>
      <c r="C34" s="123" t="s">
        <v>67</v>
      </c>
      <c r="D34" s="208"/>
      <c r="E34" s="120"/>
      <c r="F34" s="120"/>
      <c r="G34" s="199"/>
      <c r="H34" s="144"/>
      <c r="I34" s="21">
        <v>3</v>
      </c>
    </row>
    <row r="35" spans="1:9" ht="15.75" thickBot="1">
      <c r="A35" s="189" t="s">
        <v>15</v>
      </c>
      <c r="B35" s="190" t="s">
        <v>27</v>
      </c>
      <c r="C35" s="191" t="s">
        <v>28</v>
      </c>
      <c r="D35" s="210"/>
      <c r="E35" s="215"/>
      <c r="F35" s="215"/>
      <c r="G35" s="201"/>
      <c r="H35" s="193"/>
      <c r="I35" s="194">
        <v>2</v>
      </c>
    </row>
  </sheetData>
  <sheetProtection/>
  <mergeCells count="7">
    <mergeCell ref="K1:M2"/>
    <mergeCell ref="N1:N3"/>
    <mergeCell ref="L3:M3"/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K1" sqref="K1:N26"/>
    </sheetView>
  </sheetViews>
  <sheetFormatPr defaultColWidth="9.140625" defaultRowHeight="15"/>
  <cols>
    <col min="1" max="1" width="9.140625" style="0" customWidth="1"/>
    <col min="2" max="2" width="11.7109375" style="0" customWidth="1"/>
    <col min="3" max="3" width="10.00390625" style="0" customWidth="1"/>
    <col min="4" max="4" width="13.421875" style="0" customWidth="1"/>
    <col min="5" max="5" width="15.8515625" style="0" customWidth="1"/>
    <col min="6" max="6" width="14.00390625" style="0" customWidth="1"/>
    <col min="7" max="7" width="10.140625" style="0" customWidth="1"/>
    <col min="9" max="9" width="13.00390625" style="0" customWidth="1"/>
    <col min="11" max="11" width="9.140625" style="0" customWidth="1"/>
    <col min="12" max="12" width="10.8515625" style="0" customWidth="1"/>
    <col min="13" max="13" width="9.140625" style="0" customWidth="1"/>
    <col min="14" max="14" width="19.8515625" style="0" customWidth="1"/>
  </cols>
  <sheetData>
    <row r="1" spans="1:14" ht="15">
      <c r="A1" s="275" t="s">
        <v>50</v>
      </c>
      <c r="B1" s="276"/>
      <c r="C1" s="277"/>
      <c r="D1" s="281" t="s">
        <v>111</v>
      </c>
      <c r="E1" s="282"/>
      <c r="F1" s="282"/>
      <c r="G1" s="282"/>
      <c r="H1" s="283"/>
      <c r="I1" s="287" t="s">
        <v>0</v>
      </c>
      <c r="K1" s="275" t="s">
        <v>90</v>
      </c>
      <c r="L1" s="276"/>
      <c r="M1" s="276"/>
      <c r="N1" s="287" t="s">
        <v>127</v>
      </c>
    </row>
    <row r="2" spans="1:14" ht="15.75" thickBot="1">
      <c r="A2" s="278"/>
      <c r="B2" s="279"/>
      <c r="C2" s="280"/>
      <c r="D2" s="290"/>
      <c r="E2" s="296"/>
      <c r="F2" s="296"/>
      <c r="G2" s="296"/>
      <c r="H2" s="291"/>
      <c r="I2" s="288"/>
      <c r="K2" s="278"/>
      <c r="L2" s="279"/>
      <c r="M2" s="279"/>
      <c r="N2" s="288"/>
    </row>
    <row r="3" spans="1:14" ht="15.75" thickBot="1">
      <c r="A3" s="156" t="s">
        <v>1</v>
      </c>
      <c r="B3" s="292" t="s">
        <v>2</v>
      </c>
      <c r="C3" s="293"/>
      <c r="D3" s="195" t="s">
        <v>29</v>
      </c>
      <c r="E3" s="211" t="s">
        <v>63</v>
      </c>
      <c r="F3" s="211" t="s">
        <v>3</v>
      </c>
      <c r="G3" s="211" t="s">
        <v>117</v>
      </c>
      <c r="H3" s="5"/>
      <c r="I3" s="288"/>
      <c r="K3" s="1" t="s">
        <v>1</v>
      </c>
      <c r="L3" s="294" t="s">
        <v>2</v>
      </c>
      <c r="M3" s="295"/>
      <c r="N3" s="280"/>
    </row>
    <row r="4" spans="1:14" ht="15">
      <c r="A4" s="6" t="s">
        <v>5</v>
      </c>
      <c r="B4" s="7" t="s">
        <v>33</v>
      </c>
      <c r="C4" s="158" t="s">
        <v>34</v>
      </c>
      <c r="D4" s="202" t="s">
        <v>6</v>
      </c>
      <c r="E4" s="212" t="s">
        <v>6</v>
      </c>
      <c r="F4" s="212" t="s">
        <v>6</v>
      </c>
      <c r="G4" s="219" t="s">
        <v>6</v>
      </c>
      <c r="H4" s="72">
        <v>28</v>
      </c>
      <c r="I4" s="12">
        <v>98</v>
      </c>
      <c r="K4" s="248" t="s">
        <v>15</v>
      </c>
      <c r="L4" s="249" t="s">
        <v>16</v>
      </c>
      <c r="M4" s="250" t="s">
        <v>17</v>
      </c>
      <c r="N4" s="259">
        <v>1</v>
      </c>
    </row>
    <row r="5" spans="1:14" ht="15">
      <c r="A5" s="79" t="s">
        <v>5</v>
      </c>
      <c r="B5" s="151" t="s">
        <v>35</v>
      </c>
      <c r="C5" s="160" t="s">
        <v>36</v>
      </c>
      <c r="D5" s="196" t="s">
        <v>10</v>
      </c>
      <c r="E5" s="80" t="s">
        <v>10</v>
      </c>
      <c r="F5" s="80" t="s">
        <v>10</v>
      </c>
      <c r="G5" s="82" t="s">
        <v>10</v>
      </c>
      <c r="H5" s="83">
        <v>20</v>
      </c>
      <c r="I5" s="83">
        <v>74</v>
      </c>
      <c r="K5" s="248" t="s">
        <v>15</v>
      </c>
      <c r="L5" s="249" t="s">
        <v>107</v>
      </c>
      <c r="M5" s="250" t="s">
        <v>126</v>
      </c>
      <c r="N5" s="260">
        <v>2</v>
      </c>
    </row>
    <row r="6" spans="1:14" ht="15">
      <c r="A6" s="140" t="s">
        <v>5</v>
      </c>
      <c r="B6" s="58" t="s">
        <v>85</v>
      </c>
      <c r="C6" s="230" t="s">
        <v>86</v>
      </c>
      <c r="D6" s="231"/>
      <c r="E6" s="60"/>
      <c r="F6" s="60"/>
      <c r="G6" s="62"/>
      <c r="H6" s="63"/>
      <c r="I6" s="232">
        <v>18</v>
      </c>
      <c r="K6" s="248" t="s">
        <v>15</v>
      </c>
      <c r="L6" s="252" t="s">
        <v>60</v>
      </c>
      <c r="M6" s="253" t="s">
        <v>57</v>
      </c>
      <c r="N6" s="259">
        <v>3</v>
      </c>
    </row>
    <row r="7" spans="1:14" ht="15">
      <c r="A7" s="64" t="s">
        <v>5</v>
      </c>
      <c r="B7" s="65" t="s">
        <v>114</v>
      </c>
      <c r="C7" s="226" t="s">
        <v>115</v>
      </c>
      <c r="D7" s="227" t="s">
        <v>14</v>
      </c>
      <c r="E7" s="67" t="s">
        <v>14</v>
      </c>
      <c r="F7" s="67" t="s">
        <v>14</v>
      </c>
      <c r="G7" s="69" t="s">
        <v>14</v>
      </c>
      <c r="H7" s="70">
        <v>16</v>
      </c>
      <c r="I7" s="83">
        <v>16</v>
      </c>
      <c r="K7" s="248" t="s">
        <v>7</v>
      </c>
      <c r="L7" s="252" t="s">
        <v>71</v>
      </c>
      <c r="M7" s="253" t="s">
        <v>72</v>
      </c>
      <c r="N7" s="259">
        <v>4</v>
      </c>
    </row>
    <row r="8" spans="1:14" ht="15">
      <c r="A8" s="140" t="s">
        <v>5</v>
      </c>
      <c r="B8" s="141" t="s">
        <v>37</v>
      </c>
      <c r="C8" s="162" t="s">
        <v>38</v>
      </c>
      <c r="D8" s="197"/>
      <c r="E8" s="142"/>
      <c r="F8" s="142"/>
      <c r="G8" s="220"/>
      <c r="H8" s="155"/>
      <c r="I8" s="155">
        <v>15</v>
      </c>
      <c r="K8" s="248" t="s">
        <v>15</v>
      </c>
      <c r="L8" s="249" t="s">
        <v>51</v>
      </c>
      <c r="M8" s="250" t="s">
        <v>54</v>
      </c>
      <c r="N8" s="259">
        <v>5</v>
      </c>
    </row>
    <row r="9" spans="1:14" ht="15">
      <c r="A9" s="64" t="s">
        <v>5</v>
      </c>
      <c r="B9" s="65" t="s">
        <v>114</v>
      </c>
      <c r="C9" s="226" t="s">
        <v>116</v>
      </c>
      <c r="D9" s="227" t="s">
        <v>20</v>
      </c>
      <c r="E9" s="67" t="s">
        <v>20</v>
      </c>
      <c r="F9" s="67" t="s">
        <v>20</v>
      </c>
      <c r="G9" s="69" t="s">
        <v>20</v>
      </c>
      <c r="H9" s="70">
        <v>12</v>
      </c>
      <c r="I9" s="83">
        <v>12</v>
      </c>
      <c r="K9" s="248" t="s">
        <v>15</v>
      </c>
      <c r="L9" s="249" t="s">
        <v>37</v>
      </c>
      <c r="M9" s="250" t="s">
        <v>43</v>
      </c>
      <c r="N9" s="259">
        <v>6</v>
      </c>
    </row>
    <row r="10" spans="1:14" ht="15.75" thickBot="1">
      <c r="A10" s="140" t="s">
        <v>5</v>
      </c>
      <c r="B10" s="141" t="s">
        <v>39</v>
      </c>
      <c r="C10" s="162" t="s">
        <v>40</v>
      </c>
      <c r="D10" s="197"/>
      <c r="E10" s="142"/>
      <c r="F10" s="142"/>
      <c r="G10" s="220"/>
      <c r="H10" s="155"/>
      <c r="I10" s="63">
        <v>12</v>
      </c>
      <c r="K10" s="248" t="s">
        <v>15</v>
      </c>
      <c r="L10" s="249" t="s">
        <v>51</v>
      </c>
      <c r="M10" s="250" t="s">
        <v>67</v>
      </c>
      <c r="N10" s="259">
        <v>7</v>
      </c>
    </row>
    <row r="11" spans="1:14" ht="15">
      <c r="A11" s="247" t="s">
        <v>7</v>
      </c>
      <c r="B11" s="236" t="s">
        <v>31</v>
      </c>
      <c r="C11" s="237" t="s">
        <v>32</v>
      </c>
      <c r="D11" s="238" t="s">
        <v>20</v>
      </c>
      <c r="E11" s="239" t="s">
        <v>21</v>
      </c>
      <c r="F11" s="239" t="s">
        <v>6</v>
      </c>
      <c r="G11" s="240" t="s">
        <v>6</v>
      </c>
      <c r="H11" s="241">
        <v>19</v>
      </c>
      <c r="I11" s="241">
        <v>101</v>
      </c>
      <c r="K11" s="248" t="s">
        <v>15</v>
      </c>
      <c r="L11" s="249" t="s">
        <v>59</v>
      </c>
      <c r="M11" s="250" t="s">
        <v>56</v>
      </c>
      <c r="N11" s="258">
        <v>8</v>
      </c>
    </row>
    <row r="12" spans="1:14" ht="15">
      <c r="A12" s="92" t="s">
        <v>7</v>
      </c>
      <c r="B12" s="93" t="s">
        <v>64</v>
      </c>
      <c r="C12" s="169" t="s">
        <v>65</v>
      </c>
      <c r="D12" s="204"/>
      <c r="E12" s="104"/>
      <c r="F12" s="104"/>
      <c r="G12" s="222"/>
      <c r="H12" s="171"/>
      <c r="I12" s="108">
        <v>57</v>
      </c>
      <c r="K12" s="248" t="s">
        <v>15</v>
      </c>
      <c r="L12" s="249" t="s">
        <v>23</v>
      </c>
      <c r="M12" s="250" t="s">
        <v>24</v>
      </c>
      <c r="N12" s="251">
        <v>9</v>
      </c>
    </row>
    <row r="13" spans="1:14" ht="15">
      <c r="A13" s="98" t="s">
        <v>7</v>
      </c>
      <c r="B13" s="99" t="s">
        <v>12</v>
      </c>
      <c r="C13" s="167" t="s">
        <v>13</v>
      </c>
      <c r="D13" s="203" t="s">
        <v>21</v>
      </c>
      <c r="E13" s="109" t="s">
        <v>44</v>
      </c>
      <c r="F13" s="109" t="s">
        <v>20</v>
      </c>
      <c r="G13" s="221" t="s">
        <v>10</v>
      </c>
      <c r="H13" s="216">
        <v>11</v>
      </c>
      <c r="I13" s="112">
        <v>54</v>
      </c>
      <c r="K13" s="248" t="s">
        <v>15</v>
      </c>
      <c r="L13" s="249" t="s">
        <v>61</v>
      </c>
      <c r="M13" s="250" t="s">
        <v>58</v>
      </c>
      <c r="N13" s="251">
        <v>10</v>
      </c>
    </row>
    <row r="14" spans="1:14" ht="15">
      <c r="A14" s="175" t="s">
        <v>7</v>
      </c>
      <c r="B14" s="176" t="s">
        <v>71</v>
      </c>
      <c r="C14" s="177" t="s">
        <v>72</v>
      </c>
      <c r="D14" s="206" t="s">
        <v>14</v>
      </c>
      <c r="E14" s="213" t="s">
        <v>20</v>
      </c>
      <c r="F14" s="213" t="s">
        <v>44</v>
      </c>
      <c r="G14" s="224" t="s">
        <v>44</v>
      </c>
      <c r="H14" s="179">
        <v>9</v>
      </c>
      <c r="I14" s="180">
        <v>49</v>
      </c>
      <c r="K14" s="248" t="s">
        <v>15</v>
      </c>
      <c r="L14" s="249" t="s">
        <v>71</v>
      </c>
      <c r="M14" s="250" t="s">
        <v>120</v>
      </c>
      <c r="N14" s="251">
        <v>11</v>
      </c>
    </row>
    <row r="15" spans="1:14" ht="15">
      <c r="A15" s="126" t="s">
        <v>7</v>
      </c>
      <c r="B15" s="127" t="s">
        <v>52</v>
      </c>
      <c r="C15" s="172" t="s">
        <v>53</v>
      </c>
      <c r="D15" s="205" t="s">
        <v>10</v>
      </c>
      <c r="E15" s="129" t="s">
        <v>10</v>
      </c>
      <c r="F15" s="129" t="s">
        <v>10</v>
      </c>
      <c r="G15" s="242" t="s">
        <v>14</v>
      </c>
      <c r="H15" s="131">
        <v>19</v>
      </c>
      <c r="I15" s="132">
        <v>38</v>
      </c>
      <c r="K15" s="248" t="s">
        <v>15</v>
      </c>
      <c r="L15" s="249" t="s">
        <v>51</v>
      </c>
      <c r="M15" s="250" t="s">
        <v>81</v>
      </c>
      <c r="N15" s="261" t="s">
        <v>77</v>
      </c>
    </row>
    <row r="16" spans="1:14" ht="15">
      <c r="A16" s="175" t="s">
        <v>7</v>
      </c>
      <c r="B16" s="176" t="s">
        <v>118</v>
      </c>
      <c r="C16" s="177" t="s">
        <v>119</v>
      </c>
      <c r="D16" s="206" t="s">
        <v>6</v>
      </c>
      <c r="E16" s="213" t="s">
        <v>6</v>
      </c>
      <c r="F16" s="213" t="s">
        <v>21</v>
      </c>
      <c r="G16" s="267" t="s">
        <v>20</v>
      </c>
      <c r="H16" s="179">
        <v>19</v>
      </c>
      <c r="I16" s="180">
        <v>19</v>
      </c>
      <c r="K16" s="248" t="s">
        <v>15</v>
      </c>
      <c r="L16" s="249" t="s">
        <v>25</v>
      </c>
      <c r="M16" s="250" t="s">
        <v>26</v>
      </c>
      <c r="N16" s="261" t="s">
        <v>77</v>
      </c>
    </row>
    <row r="17" spans="1:14" ht="15">
      <c r="A17" s="98" t="s">
        <v>7</v>
      </c>
      <c r="B17" s="99" t="s">
        <v>101</v>
      </c>
      <c r="C17" s="167" t="s">
        <v>102</v>
      </c>
      <c r="D17" s="203"/>
      <c r="E17" s="109"/>
      <c r="F17" s="109"/>
      <c r="G17" s="265"/>
      <c r="H17" s="216"/>
      <c r="I17" s="112">
        <v>14</v>
      </c>
      <c r="K17" s="248" t="s">
        <v>15</v>
      </c>
      <c r="L17" s="249" t="s">
        <v>66</v>
      </c>
      <c r="M17" s="250" t="s">
        <v>55</v>
      </c>
      <c r="N17" s="261" t="s">
        <v>77</v>
      </c>
    </row>
    <row r="18" spans="1:14" ht="15">
      <c r="A18" s="175" t="s">
        <v>7</v>
      </c>
      <c r="B18" s="176" t="s">
        <v>112</v>
      </c>
      <c r="C18" s="177" t="s">
        <v>113</v>
      </c>
      <c r="D18" s="206" t="s">
        <v>48</v>
      </c>
      <c r="E18" s="213" t="s">
        <v>14</v>
      </c>
      <c r="F18" s="213" t="s">
        <v>14</v>
      </c>
      <c r="G18" s="267" t="s">
        <v>21</v>
      </c>
      <c r="H18" s="179">
        <v>10</v>
      </c>
      <c r="I18" s="180">
        <v>10</v>
      </c>
      <c r="K18" s="248" t="s">
        <v>15</v>
      </c>
      <c r="L18" s="249" t="s">
        <v>11</v>
      </c>
      <c r="M18" s="250" t="s">
        <v>22</v>
      </c>
      <c r="N18" s="261" t="s">
        <v>77</v>
      </c>
    </row>
    <row r="19" spans="1:14" ht="15.75" thickBot="1">
      <c r="A19" s="98" t="s">
        <v>7</v>
      </c>
      <c r="B19" s="99" t="s">
        <v>99</v>
      </c>
      <c r="C19" s="167" t="s">
        <v>100</v>
      </c>
      <c r="D19" s="203"/>
      <c r="E19" s="109"/>
      <c r="F19" s="109"/>
      <c r="G19" s="265"/>
      <c r="H19" s="216"/>
      <c r="I19" s="112">
        <v>5</v>
      </c>
      <c r="K19" s="248" t="s">
        <v>7</v>
      </c>
      <c r="L19" s="249" t="s">
        <v>12</v>
      </c>
      <c r="M19" s="250" t="s">
        <v>13</v>
      </c>
      <c r="N19" s="261" t="s">
        <v>77</v>
      </c>
    </row>
    <row r="20" spans="1:14" ht="15">
      <c r="A20" s="74" t="s">
        <v>15</v>
      </c>
      <c r="B20" s="184" t="s">
        <v>16</v>
      </c>
      <c r="C20" s="185" t="s">
        <v>17</v>
      </c>
      <c r="D20" s="76" t="s">
        <v>14</v>
      </c>
      <c r="E20" s="269" t="s">
        <v>6</v>
      </c>
      <c r="F20" s="269" t="s">
        <v>6</v>
      </c>
      <c r="G20" s="270" t="s">
        <v>14</v>
      </c>
      <c r="H20" s="86">
        <v>22</v>
      </c>
      <c r="I20" s="78">
        <v>118</v>
      </c>
      <c r="K20" s="248" t="s">
        <v>7</v>
      </c>
      <c r="L20" s="249" t="s">
        <v>31</v>
      </c>
      <c r="M20" s="250" t="s">
        <v>32</v>
      </c>
      <c r="N20" s="261" t="s">
        <v>77</v>
      </c>
    </row>
    <row r="21" spans="1:14" ht="15">
      <c r="A21" s="22" t="s">
        <v>15</v>
      </c>
      <c r="B21" s="23" t="s">
        <v>18</v>
      </c>
      <c r="C21" s="122" t="s">
        <v>19</v>
      </c>
      <c r="D21" s="207" t="s">
        <v>10</v>
      </c>
      <c r="E21" s="25" t="s">
        <v>10</v>
      </c>
      <c r="F21" s="25" t="s">
        <v>125</v>
      </c>
      <c r="G21" s="26" t="s">
        <v>6</v>
      </c>
      <c r="H21" s="217">
        <v>18</v>
      </c>
      <c r="I21" s="27">
        <v>65</v>
      </c>
      <c r="K21" s="248" t="s">
        <v>15</v>
      </c>
      <c r="L21" s="249" t="s">
        <v>8</v>
      </c>
      <c r="M21" s="250" t="s">
        <v>9</v>
      </c>
      <c r="N21" s="261" t="s">
        <v>77</v>
      </c>
    </row>
    <row r="22" spans="1:14" ht="15">
      <c r="A22" s="16" t="s">
        <v>15</v>
      </c>
      <c r="B22" s="17" t="s">
        <v>8</v>
      </c>
      <c r="C22" s="123" t="s">
        <v>9</v>
      </c>
      <c r="D22" s="208" t="s">
        <v>20</v>
      </c>
      <c r="E22" s="214" t="s">
        <v>46</v>
      </c>
      <c r="F22" s="214" t="s">
        <v>21</v>
      </c>
      <c r="G22" s="225" t="s">
        <v>10</v>
      </c>
      <c r="H22" s="89">
        <v>11</v>
      </c>
      <c r="I22" s="21">
        <v>44</v>
      </c>
      <c r="K22" s="248" t="s">
        <v>5</v>
      </c>
      <c r="L22" s="249" t="s">
        <v>33</v>
      </c>
      <c r="M22" s="250" t="s">
        <v>34</v>
      </c>
      <c r="N22" s="261" t="s">
        <v>77</v>
      </c>
    </row>
    <row r="23" spans="1:14" ht="15">
      <c r="A23" s="22" t="s">
        <v>15</v>
      </c>
      <c r="B23" s="23" t="s">
        <v>25</v>
      </c>
      <c r="C23" s="122" t="s">
        <v>26</v>
      </c>
      <c r="D23" s="207" t="s">
        <v>46</v>
      </c>
      <c r="E23" s="25" t="s">
        <v>74</v>
      </c>
      <c r="F23" s="25" t="s">
        <v>14</v>
      </c>
      <c r="G23" s="26" t="s">
        <v>68</v>
      </c>
      <c r="H23" s="217">
        <v>7</v>
      </c>
      <c r="I23" s="27">
        <v>34</v>
      </c>
      <c r="K23" s="248" t="s">
        <v>5</v>
      </c>
      <c r="L23" s="249" t="s">
        <v>35</v>
      </c>
      <c r="M23" s="250" t="s">
        <v>36</v>
      </c>
      <c r="N23" s="261" t="s">
        <v>77</v>
      </c>
    </row>
    <row r="24" spans="1:14" ht="15">
      <c r="A24" s="16" t="s">
        <v>15</v>
      </c>
      <c r="B24" s="17" t="s">
        <v>11</v>
      </c>
      <c r="C24" s="123" t="s">
        <v>22</v>
      </c>
      <c r="D24" s="208" t="s">
        <v>47</v>
      </c>
      <c r="E24" s="19" t="s">
        <v>45</v>
      </c>
      <c r="F24" s="19" t="s">
        <v>20</v>
      </c>
      <c r="G24" s="20" t="s">
        <v>122</v>
      </c>
      <c r="H24" s="218">
        <v>6</v>
      </c>
      <c r="I24" s="21">
        <v>33</v>
      </c>
      <c r="K24" s="248" t="s">
        <v>15</v>
      </c>
      <c r="L24" s="249" t="s">
        <v>71</v>
      </c>
      <c r="M24" s="250" t="s">
        <v>72</v>
      </c>
      <c r="N24" s="261" t="s">
        <v>77</v>
      </c>
    </row>
    <row r="25" spans="1:14" ht="15.75" thickBot="1">
      <c r="A25" s="22" t="s">
        <v>15</v>
      </c>
      <c r="B25" s="23" t="s">
        <v>60</v>
      </c>
      <c r="C25" s="122" t="s">
        <v>57</v>
      </c>
      <c r="D25" s="207" t="s">
        <v>121</v>
      </c>
      <c r="E25" s="54" t="s">
        <v>44</v>
      </c>
      <c r="F25" s="54" t="s">
        <v>125</v>
      </c>
      <c r="G25" s="200" t="s">
        <v>124</v>
      </c>
      <c r="H25" s="103">
        <v>4</v>
      </c>
      <c r="I25" s="27">
        <v>28</v>
      </c>
      <c r="K25" s="248" t="s">
        <v>15</v>
      </c>
      <c r="L25" s="249" t="s">
        <v>52</v>
      </c>
      <c r="M25" s="250" t="s">
        <v>53</v>
      </c>
      <c r="N25" s="261" t="s">
        <v>48</v>
      </c>
    </row>
    <row r="26" spans="1:14" ht="15.75" thickBot="1">
      <c r="A26" s="16" t="s">
        <v>15</v>
      </c>
      <c r="B26" s="17" t="s">
        <v>87</v>
      </c>
      <c r="C26" s="123" t="s">
        <v>88</v>
      </c>
      <c r="D26" s="208" t="s">
        <v>123</v>
      </c>
      <c r="E26" s="120" t="s">
        <v>121</v>
      </c>
      <c r="F26" s="120" t="s">
        <v>125</v>
      </c>
      <c r="G26" s="199" t="s">
        <v>44</v>
      </c>
      <c r="H26" s="144">
        <v>4</v>
      </c>
      <c r="I26" s="21">
        <v>27</v>
      </c>
      <c r="K26" s="254" t="s">
        <v>91</v>
      </c>
      <c r="L26" s="255"/>
      <c r="M26" s="256"/>
      <c r="N26" s="257">
        <v>0.9895833333333334</v>
      </c>
    </row>
    <row r="27" spans="1:9" ht="15">
      <c r="A27" s="22" t="s">
        <v>15</v>
      </c>
      <c r="B27" s="23" t="s">
        <v>23</v>
      </c>
      <c r="C27" s="122" t="s">
        <v>24</v>
      </c>
      <c r="D27" s="207" t="s">
        <v>45</v>
      </c>
      <c r="E27" s="25" t="s">
        <v>73</v>
      </c>
      <c r="F27" s="25" t="s">
        <v>125</v>
      </c>
      <c r="G27" s="26" t="s">
        <v>105</v>
      </c>
      <c r="H27" s="217">
        <v>4</v>
      </c>
      <c r="I27" s="27">
        <v>27</v>
      </c>
    </row>
    <row r="28" spans="1:9" ht="15">
      <c r="A28" s="16" t="s">
        <v>15</v>
      </c>
      <c r="B28" s="17" t="s">
        <v>66</v>
      </c>
      <c r="C28" s="123" t="s">
        <v>55</v>
      </c>
      <c r="D28" s="208" t="s">
        <v>122</v>
      </c>
      <c r="E28" s="120" t="s">
        <v>105</v>
      </c>
      <c r="F28" s="120" t="s">
        <v>125</v>
      </c>
      <c r="G28" s="199" t="s">
        <v>73</v>
      </c>
      <c r="H28" s="144">
        <v>4</v>
      </c>
      <c r="I28" s="21">
        <v>25</v>
      </c>
    </row>
    <row r="29" spans="1:9" ht="15">
      <c r="A29" s="22" t="s">
        <v>15</v>
      </c>
      <c r="B29" s="23" t="s">
        <v>107</v>
      </c>
      <c r="C29" s="122" t="s">
        <v>103</v>
      </c>
      <c r="D29" s="207" t="s">
        <v>6</v>
      </c>
      <c r="E29" s="54" t="s">
        <v>14</v>
      </c>
      <c r="F29" s="54" t="s">
        <v>44</v>
      </c>
      <c r="G29" s="200" t="s">
        <v>21</v>
      </c>
      <c r="H29" s="103">
        <v>13</v>
      </c>
      <c r="I29" s="27">
        <v>24</v>
      </c>
    </row>
    <row r="30" spans="1:9" ht="15">
      <c r="A30" s="16" t="s">
        <v>15</v>
      </c>
      <c r="B30" s="17" t="s">
        <v>59</v>
      </c>
      <c r="C30" s="123" t="s">
        <v>56</v>
      </c>
      <c r="D30" s="208" t="s">
        <v>44</v>
      </c>
      <c r="E30" s="120" t="s">
        <v>21</v>
      </c>
      <c r="F30" s="120" t="s">
        <v>125</v>
      </c>
      <c r="G30" s="199" t="s">
        <v>20</v>
      </c>
      <c r="H30" s="144">
        <v>7</v>
      </c>
      <c r="I30" s="21">
        <v>22</v>
      </c>
    </row>
    <row r="31" spans="1:9" ht="15">
      <c r="A31" s="22" t="s">
        <v>15</v>
      </c>
      <c r="B31" s="23" t="s">
        <v>51</v>
      </c>
      <c r="C31" s="122" t="s">
        <v>54</v>
      </c>
      <c r="D31" s="207" t="s">
        <v>21</v>
      </c>
      <c r="E31" s="54" t="s">
        <v>20</v>
      </c>
      <c r="F31" s="54" t="s">
        <v>10</v>
      </c>
      <c r="G31" s="26" t="s">
        <v>123</v>
      </c>
      <c r="H31" s="229">
        <v>11</v>
      </c>
      <c r="I31" s="27">
        <v>21</v>
      </c>
    </row>
    <row r="32" spans="1:9" ht="15">
      <c r="A32" s="16" t="s">
        <v>15</v>
      </c>
      <c r="B32" s="119" t="s">
        <v>37</v>
      </c>
      <c r="C32" s="125" t="s">
        <v>43</v>
      </c>
      <c r="D32" s="209" t="s">
        <v>124</v>
      </c>
      <c r="E32" s="120" t="s">
        <v>47</v>
      </c>
      <c r="F32" s="120" t="s">
        <v>125</v>
      </c>
      <c r="G32" s="199" t="s">
        <v>74</v>
      </c>
      <c r="H32" s="106">
        <v>4</v>
      </c>
      <c r="I32" s="121">
        <v>14</v>
      </c>
    </row>
    <row r="33" spans="1:9" ht="15">
      <c r="A33" s="22" t="s">
        <v>15</v>
      </c>
      <c r="B33" s="23" t="s">
        <v>61</v>
      </c>
      <c r="C33" s="122" t="s">
        <v>58</v>
      </c>
      <c r="D33" s="207" t="s">
        <v>74</v>
      </c>
      <c r="E33" s="25" t="s">
        <v>122</v>
      </c>
      <c r="F33" s="25" t="s">
        <v>125</v>
      </c>
      <c r="G33" s="268" t="s">
        <v>47</v>
      </c>
      <c r="H33" s="91">
        <v>4</v>
      </c>
      <c r="I33" s="27">
        <v>12</v>
      </c>
    </row>
    <row r="34" spans="1:9" ht="15">
      <c r="A34" s="16" t="s">
        <v>15</v>
      </c>
      <c r="B34" s="17" t="s">
        <v>51</v>
      </c>
      <c r="C34" s="123" t="s">
        <v>81</v>
      </c>
      <c r="D34" s="208" t="s">
        <v>68</v>
      </c>
      <c r="E34" s="19" t="s">
        <v>124</v>
      </c>
      <c r="F34" s="19" t="s">
        <v>125</v>
      </c>
      <c r="G34" s="198" t="s">
        <v>121</v>
      </c>
      <c r="H34" s="106">
        <v>4</v>
      </c>
      <c r="I34" s="21">
        <v>9</v>
      </c>
    </row>
    <row r="35" spans="1:9" ht="15">
      <c r="A35" s="22" t="s">
        <v>15</v>
      </c>
      <c r="B35" s="23" t="s">
        <v>51</v>
      </c>
      <c r="C35" s="122" t="s">
        <v>67</v>
      </c>
      <c r="D35" s="207" t="s">
        <v>105</v>
      </c>
      <c r="E35" s="54" t="s">
        <v>123</v>
      </c>
      <c r="F35" s="54" t="s">
        <v>125</v>
      </c>
      <c r="G35" s="200" t="s">
        <v>46</v>
      </c>
      <c r="H35" s="103">
        <v>4</v>
      </c>
      <c r="I35" s="27">
        <v>7</v>
      </c>
    </row>
    <row r="36" spans="1:9" ht="15">
      <c r="A36" s="118" t="s">
        <v>15</v>
      </c>
      <c r="B36" s="119" t="s">
        <v>69</v>
      </c>
      <c r="C36" s="125" t="s">
        <v>70</v>
      </c>
      <c r="D36" s="209"/>
      <c r="E36" s="120"/>
      <c r="F36" s="120"/>
      <c r="G36" s="199"/>
      <c r="H36" s="144"/>
      <c r="I36" s="121">
        <v>7</v>
      </c>
    </row>
    <row r="37" spans="1:9" ht="15">
      <c r="A37" s="22" t="s">
        <v>15</v>
      </c>
      <c r="B37" s="52" t="s">
        <v>71</v>
      </c>
      <c r="C37" s="124" t="s">
        <v>120</v>
      </c>
      <c r="D37" s="266" t="s">
        <v>73</v>
      </c>
      <c r="E37" s="54" t="s">
        <v>68</v>
      </c>
      <c r="F37" s="54" t="s">
        <v>125</v>
      </c>
      <c r="G37" s="200" t="s">
        <v>45</v>
      </c>
      <c r="H37" s="103">
        <v>4</v>
      </c>
      <c r="I37" s="56">
        <v>4</v>
      </c>
    </row>
    <row r="38" spans="1:9" ht="15">
      <c r="A38" s="16" t="s">
        <v>15</v>
      </c>
      <c r="B38" s="17" t="s">
        <v>41</v>
      </c>
      <c r="C38" s="123" t="s">
        <v>42</v>
      </c>
      <c r="D38" s="208"/>
      <c r="E38" s="19"/>
      <c r="F38" s="19"/>
      <c r="G38" s="198"/>
      <c r="H38" s="106"/>
      <c r="I38" s="21">
        <v>4</v>
      </c>
    </row>
    <row r="39" spans="1:9" ht="15">
      <c r="A39" s="22" t="s">
        <v>15</v>
      </c>
      <c r="B39" s="23" t="s">
        <v>106</v>
      </c>
      <c r="C39" s="122" t="s">
        <v>104</v>
      </c>
      <c r="D39" s="207"/>
      <c r="E39" s="54"/>
      <c r="F39" s="54"/>
      <c r="G39" s="200"/>
      <c r="H39" s="103"/>
      <c r="I39" s="27">
        <v>3</v>
      </c>
    </row>
    <row r="40" spans="1:9" ht="15.75" thickBot="1">
      <c r="A40" s="45" t="s">
        <v>15</v>
      </c>
      <c r="B40" s="46" t="s">
        <v>27</v>
      </c>
      <c r="C40" s="145" t="s">
        <v>28</v>
      </c>
      <c r="D40" s="272"/>
      <c r="E40" s="48"/>
      <c r="F40" s="48"/>
      <c r="G40" s="273"/>
      <c r="H40" s="102"/>
      <c r="I40" s="50">
        <v>2</v>
      </c>
    </row>
  </sheetData>
  <sheetProtection/>
  <mergeCells count="7">
    <mergeCell ref="K1:M2"/>
    <mergeCell ref="N1:N3"/>
    <mergeCell ref="L3:M3"/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9.140625" style="0" customWidth="1"/>
    <col min="2" max="2" width="11.7109375" style="0" customWidth="1"/>
    <col min="3" max="3" width="10.00390625" style="0" customWidth="1"/>
    <col min="4" max="4" width="13.421875" style="0" customWidth="1"/>
    <col min="5" max="5" width="15.8515625" style="0" customWidth="1"/>
    <col min="6" max="6" width="14.00390625" style="0" customWidth="1"/>
    <col min="7" max="7" width="10.140625" style="0" customWidth="1"/>
    <col min="9" max="9" width="13.00390625" style="0" customWidth="1"/>
    <col min="12" max="12" width="12.00390625" style="0" customWidth="1"/>
    <col min="14" max="14" width="20.57421875" style="0" customWidth="1"/>
  </cols>
  <sheetData>
    <row r="1" spans="1:14" ht="15">
      <c r="A1" s="275" t="s">
        <v>50</v>
      </c>
      <c r="B1" s="276"/>
      <c r="C1" s="277"/>
      <c r="D1" s="281" t="s">
        <v>128</v>
      </c>
      <c r="E1" s="282"/>
      <c r="F1" s="282"/>
      <c r="G1" s="282"/>
      <c r="H1" s="283"/>
      <c r="I1" s="287" t="s">
        <v>0</v>
      </c>
      <c r="K1" s="275" t="s">
        <v>90</v>
      </c>
      <c r="L1" s="276"/>
      <c r="M1" s="276"/>
      <c r="N1" s="287" t="s">
        <v>141</v>
      </c>
    </row>
    <row r="2" spans="1:14" ht="15.75" thickBot="1">
      <c r="A2" s="278"/>
      <c r="B2" s="279"/>
      <c r="C2" s="280"/>
      <c r="D2" s="290"/>
      <c r="E2" s="296"/>
      <c r="F2" s="296"/>
      <c r="G2" s="296"/>
      <c r="H2" s="291"/>
      <c r="I2" s="288"/>
      <c r="K2" s="278"/>
      <c r="L2" s="279"/>
      <c r="M2" s="279"/>
      <c r="N2" s="288"/>
    </row>
    <row r="3" spans="1:14" ht="15.75" thickBot="1">
      <c r="A3" s="156" t="s">
        <v>1</v>
      </c>
      <c r="B3" s="292" t="s">
        <v>2</v>
      </c>
      <c r="C3" s="293"/>
      <c r="D3" s="195" t="s">
        <v>62</v>
      </c>
      <c r="E3" s="211" t="s">
        <v>129</v>
      </c>
      <c r="F3" s="211" t="s">
        <v>3</v>
      </c>
      <c r="G3" s="211" t="s">
        <v>130</v>
      </c>
      <c r="H3" s="5"/>
      <c r="I3" s="288"/>
      <c r="K3" s="1" t="s">
        <v>1</v>
      </c>
      <c r="L3" s="294" t="s">
        <v>2</v>
      </c>
      <c r="M3" s="295"/>
      <c r="N3" s="280"/>
    </row>
    <row r="4" spans="1:14" ht="15">
      <c r="A4" s="6" t="s">
        <v>5</v>
      </c>
      <c r="B4" s="7" t="s">
        <v>33</v>
      </c>
      <c r="C4" s="158" t="s">
        <v>34</v>
      </c>
      <c r="D4" s="202"/>
      <c r="E4" s="212"/>
      <c r="F4" s="212"/>
      <c r="G4" s="219"/>
      <c r="H4" s="72"/>
      <c r="I4" s="12">
        <v>98</v>
      </c>
      <c r="K4" s="248" t="s">
        <v>15</v>
      </c>
      <c r="L4" s="249" t="s">
        <v>18</v>
      </c>
      <c r="M4" s="250" t="s">
        <v>19</v>
      </c>
      <c r="N4" s="259">
        <v>1</v>
      </c>
    </row>
    <row r="5" spans="1:14" ht="15">
      <c r="A5" s="79" t="s">
        <v>5</v>
      </c>
      <c r="B5" s="151" t="s">
        <v>35</v>
      </c>
      <c r="C5" s="160" t="s">
        <v>36</v>
      </c>
      <c r="D5" s="196"/>
      <c r="E5" s="80"/>
      <c r="F5" s="80"/>
      <c r="G5" s="82"/>
      <c r="H5" s="83"/>
      <c r="I5" s="83">
        <v>74</v>
      </c>
      <c r="K5" s="248" t="s">
        <v>7</v>
      </c>
      <c r="L5" s="249" t="s">
        <v>71</v>
      </c>
      <c r="M5" s="250" t="s">
        <v>72</v>
      </c>
      <c r="N5" s="260">
        <v>2</v>
      </c>
    </row>
    <row r="6" spans="1:14" ht="15">
      <c r="A6" s="140" t="s">
        <v>5</v>
      </c>
      <c r="B6" s="141" t="s">
        <v>114</v>
      </c>
      <c r="C6" s="162" t="s">
        <v>115</v>
      </c>
      <c r="D6" s="197" t="s">
        <v>6</v>
      </c>
      <c r="E6" s="142" t="s">
        <v>10</v>
      </c>
      <c r="F6" s="142" t="s">
        <v>10</v>
      </c>
      <c r="G6" s="220" t="s">
        <v>10</v>
      </c>
      <c r="H6" s="155">
        <v>22</v>
      </c>
      <c r="I6" s="63">
        <v>38</v>
      </c>
      <c r="K6" s="248" t="s">
        <v>15</v>
      </c>
      <c r="L6" s="252" t="s">
        <v>143</v>
      </c>
      <c r="M6" s="253" t="s">
        <v>22</v>
      </c>
      <c r="N6" s="259">
        <v>3</v>
      </c>
    </row>
    <row r="7" spans="1:14" ht="15">
      <c r="A7" s="64" t="s">
        <v>5</v>
      </c>
      <c r="B7" s="65" t="s">
        <v>114</v>
      </c>
      <c r="C7" s="226" t="s">
        <v>116</v>
      </c>
      <c r="D7" s="227" t="s">
        <v>14</v>
      </c>
      <c r="E7" s="67" t="s">
        <v>14</v>
      </c>
      <c r="F7" s="67" t="s">
        <v>14</v>
      </c>
      <c r="G7" s="69" t="s">
        <v>14</v>
      </c>
      <c r="H7" s="70">
        <v>16</v>
      </c>
      <c r="I7" s="83">
        <v>28</v>
      </c>
      <c r="K7" s="248" t="s">
        <v>15</v>
      </c>
      <c r="L7" s="252" t="s">
        <v>138</v>
      </c>
      <c r="M7" s="253"/>
      <c r="N7" s="259">
        <v>4</v>
      </c>
    </row>
    <row r="8" spans="1:14" ht="15">
      <c r="A8" s="140" t="s">
        <v>5</v>
      </c>
      <c r="B8" s="141" t="s">
        <v>131</v>
      </c>
      <c r="C8" s="162" t="s">
        <v>132</v>
      </c>
      <c r="D8" s="197" t="s">
        <v>10</v>
      </c>
      <c r="E8" s="142" t="s">
        <v>6</v>
      </c>
      <c r="F8" s="142" t="s">
        <v>6</v>
      </c>
      <c r="G8" s="220" t="s">
        <v>6</v>
      </c>
      <c r="H8" s="155">
        <v>26</v>
      </c>
      <c r="I8" s="63">
        <v>26</v>
      </c>
      <c r="K8" s="248" t="s">
        <v>15</v>
      </c>
      <c r="L8" s="249" t="s">
        <v>107</v>
      </c>
      <c r="M8" s="250" t="s">
        <v>103</v>
      </c>
      <c r="N8" s="259">
        <v>5</v>
      </c>
    </row>
    <row r="9" spans="1:14" ht="15">
      <c r="A9" s="64" t="s">
        <v>5</v>
      </c>
      <c r="B9" s="151" t="s">
        <v>85</v>
      </c>
      <c r="C9" s="160" t="s">
        <v>86</v>
      </c>
      <c r="D9" s="196"/>
      <c r="E9" s="80"/>
      <c r="F9" s="80"/>
      <c r="G9" s="82"/>
      <c r="H9" s="83"/>
      <c r="I9" s="274">
        <v>18</v>
      </c>
      <c r="K9" s="248" t="s">
        <v>15</v>
      </c>
      <c r="L9" s="249" t="s">
        <v>139</v>
      </c>
      <c r="M9" s="250"/>
      <c r="N9" s="259">
        <v>6</v>
      </c>
    </row>
    <row r="10" spans="1:14" ht="15">
      <c r="A10" s="140" t="s">
        <v>5</v>
      </c>
      <c r="B10" s="141" t="s">
        <v>37</v>
      </c>
      <c r="C10" s="162" t="s">
        <v>38</v>
      </c>
      <c r="D10" s="197"/>
      <c r="E10" s="142"/>
      <c r="F10" s="142"/>
      <c r="G10" s="220"/>
      <c r="H10" s="155"/>
      <c r="I10" s="155">
        <v>15</v>
      </c>
      <c r="K10" s="248" t="s">
        <v>15</v>
      </c>
      <c r="L10" s="249" t="s">
        <v>140</v>
      </c>
      <c r="M10" s="250"/>
      <c r="N10" s="259">
        <v>7</v>
      </c>
    </row>
    <row r="11" spans="1:14" ht="15.75" thickBot="1">
      <c r="A11" s="64" t="s">
        <v>5</v>
      </c>
      <c r="B11" s="65" t="s">
        <v>39</v>
      </c>
      <c r="C11" s="226" t="s">
        <v>40</v>
      </c>
      <c r="D11" s="227"/>
      <c r="E11" s="67"/>
      <c r="F11" s="67"/>
      <c r="G11" s="69"/>
      <c r="H11" s="70"/>
      <c r="I11" s="83">
        <v>12</v>
      </c>
      <c r="K11" s="248" t="s">
        <v>15</v>
      </c>
      <c r="L11" s="249" t="s">
        <v>37</v>
      </c>
      <c r="M11" s="250" t="s">
        <v>43</v>
      </c>
      <c r="N11" s="258">
        <v>8</v>
      </c>
    </row>
    <row r="12" spans="1:14" ht="15">
      <c r="A12" s="247" t="s">
        <v>7</v>
      </c>
      <c r="B12" s="236" t="s">
        <v>31</v>
      </c>
      <c r="C12" s="237" t="s">
        <v>32</v>
      </c>
      <c r="D12" s="238" t="s">
        <v>6</v>
      </c>
      <c r="E12" s="239" t="s">
        <v>44</v>
      </c>
      <c r="F12" s="239" t="s">
        <v>10</v>
      </c>
      <c r="G12" s="240" t="s">
        <v>14</v>
      </c>
      <c r="H12" s="241">
        <v>17</v>
      </c>
      <c r="I12" s="241">
        <v>118</v>
      </c>
      <c r="K12" s="248" t="s">
        <v>7</v>
      </c>
      <c r="L12" s="249" t="s">
        <v>52</v>
      </c>
      <c r="M12" s="250" t="s">
        <v>53</v>
      </c>
      <c r="N12" s="251">
        <v>9</v>
      </c>
    </row>
    <row r="13" spans="1:14" ht="15">
      <c r="A13" s="175" t="s">
        <v>7</v>
      </c>
      <c r="B13" s="176" t="s">
        <v>71</v>
      </c>
      <c r="C13" s="177" t="s">
        <v>72</v>
      </c>
      <c r="D13" s="206" t="s">
        <v>20</v>
      </c>
      <c r="E13" s="213" t="s">
        <v>10</v>
      </c>
      <c r="F13" s="213" t="s">
        <v>20</v>
      </c>
      <c r="G13" s="224" t="s">
        <v>20</v>
      </c>
      <c r="H13" s="179">
        <v>14</v>
      </c>
      <c r="I13" s="180">
        <v>63</v>
      </c>
      <c r="K13" s="248" t="s">
        <v>15</v>
      </c>
      <c r="L13" s="249" t="s">
        <v>69</v>
      </c>
      <c r="M13" s="250" t="s">
        <v>70</v>
      </c>
      <c r="N13" s="251">
        <v>10</v>
      </c>
    </row>
    <row r="14" spans="1:14" ht="15">
      <c r="A14" s="98" t="s">
        <v>7</v>
      </c>
      <c r="B14" s="99" t="s">
        <v>12</v>
      </c>
      <c r="C14" s="167" t="s">
        <v>13</v>
      </c>
      <c r="D14" s="203" t="s">
        <v>45</v>
      </c>
      <c r="E14" s="109" t="s">
        <v>45</v>
      </c>
      <c r="F14" s="109" t="s">
        <v>21</v>
      </c>
      <c r="G14" s="221" t="s">
        <v>21</v>
      </c>
      <c r="H14" s="216">
        <v>6</v>
      </c>
      <c r="I14" s="112">
        <v>60</v>
      </c>
      <c r="K14" s="248" t="s">
        <v>15</v>
      </c>
      <c r="L14" s="249" t="s">
        <v>23</v>
      </c>
      <c r="M14" s="250" t="s">
        <v>24</v>
      </c>
      <c r="N14" s="251">
        <v>11</v>
      </c>
    </row>
    <row r="15" spans="1:14" ht="15">
      <c r="A15" s="92" t="s">
        <v>7</v>
      </c>
      <c r="B15" s="93" t="s">
        <v>64</v>
      </c>
      <c r="C15" s="169" t="s">
        <v>65</v>
      </c>
      <c r="D15" s="204" t="s">
        <v>46</v>
      </c>
      <c r="E15" s="104" t="s">
        <v>46</v>
      </c>
      <c r="F15" s="104" t="s">
        <v>76</v>
      </c>
      <c r="G15" s="222" t="s">
        <v>76</v>
      </c>
      <c r="H15" s="171">
        <v>2</v>
      </c>
      <c r="I15" s="108">
        <v>59</v>
      </c>
      <c r="K15" s="248" t="s">
        <v>15</v>
      </c>
      <c r="L15" s="249" t="s">
        <v>93</v>
      </c>
      <c r="M15" s="250" t="s">
        <v>94</v>
      </c>
      <c r="N15" s="261">
        <v>12</v>
      </c>
    </row>
    <row r="16" spans="1:14" ht="15">
      <c r="A16" s="126" t="s">
        <v>7</v>
      </c>
      <c r="B16" s="127" t="s">
        <v>52</v>
      </c>
      <c r="C16" s="172" t="s">
        <v>53</v>
      </c>
      <c r="D16" s="205" t="s">
        <v>14</v>
      </c>
      <c r="E16" s="129" t="s">
        <v>21</v>
      </c>
      <c r="F16" s="129" t="s">
        <v>14</v>
      </c>
      <c r="G16" s="242" t="s">
        <v>10</v>
      </c>
      <c r="H16" s="131">
        <v>15</v>
      </c>
      <c r="I16" s="132">
        <v>53</v>
      </c>
      <c r="K16" s="248" t="s">
        <v>15</v>
      </c>
      <c r="L16" s="249" t="s">
        <v>16</v>
      </c>
      <c r="M16" s="250" t="s">
        <v>17</v>
      </c>
      <c r="N16" s="261" t="s">
        <v>48</v>
      </c>
    </row>
    <row r="17" spans="1:14" ht="15">
      <c r="A17" s="92" t="s">
        <v>7</v>
      </c>
      <c r="B17" s="176" t="s">
        <v>133</v>
      </c>
      <c r="C17" s="177" t="s">
        <v>56</v>
      </c>
      <c r="D17" s="206" t="s">
        <v>10</v>
      </c>
      <c r="E17" s="213" t="s">
        <v>6</v>
      </c>
      <c r="F17" s="213" t="s">
        <v>6</v>
      </c>
      <c r="G17" s="267" t="s">
        <v>6</v>
      </c>
      <c r="H17" s="179">
        <v>26</v>
      </c>
      <c r="I17" s="180">
        <v>26</v>
      </c>
      <c r="K17" s="248" t="s">
        <v>15</v>
      </c>
      <c r="L17" s="249" t="s">
        <v>25</v>
      </c>
      <c r="M17" s="250" t="s">
        <v>26</v>
      </c>
      <c r="N17" s="261" t="s">
        <v>48</v>
      </c>
    </row>
    <row r="18" spans="1:14" ht="15">
      <c r="A18" s="98" t="s">
        <v>7</v>
      </c>
      <c r="B18" s="99" t="s">
        <v>118</v>
      </c>
      <c r="C18" s="167" t="s">
        <v>119</v>
      </c>
      <c r="D18" s="203"/>
      <c r="E18" s="109"/>
      <c r="F18" s="109"/>
      <c r="G18" s="265"/>
      <c r="H18" s="216"/>
      <c r="I18" s="112">
        <v>19</v>
      </c>
      <c r="K18" s="248" t="s">
        <v>15</v>
      </c>
      <c r="L18" s="249" t="s">
        <v>11</v>
      </c>
      <c r="M18" s="250" t="s">
        <v>22</v>
      </c>
      <c r="N18" s="261" t="s">
        <v>48</v>
      </c>
    </row>
    <row r="19" spans="1:14" ht="15">
      <c r="A19" s="175" t="s">
        <v>7</v>
      </c>
      <c r="B19" s="176" t="s">
        <v>101</v>
      </c>
      <c r="C19" s="177" t="s">
        <v>102</v>
      </c>
      <c r="D19" s="206"/>
      <c r="E19" s="213"/>
      <c r="F19" s="213"/>
      <c r="G19" s="267"/>
      <c r="H19" s="179"/>
      <c r="I19" s="180">
        <v>14</v>
      </c>
      <c r="K19" s="248" t="s">
        <v>15</v>
      </c>
      <c r="L19" s="249" t="s">
        <v>8</v>
      </c>
      <c r="M19" s="250" t="s">
        <v>9</v>
      </c>
      <c r="N19" s="261" t="s">
        <v>48</v>
      </c>
    </row>
    <row r="20" spans="1:14" ht="15">
      <c r="A20" s="98" t="s">
        <v>7</v>
      </c>
      <c r="B20" s="99" t="s">
        <v>112</v>
      </c>
      <c r="C20" s="167" t="s">
        <v>113</v>
      </c>
      <c r="D20" s="203"/>
      <c r="E20" s="109"/>
      <c r="F20" s="109"/>
      <c r="G20" s="265"/>
      <c r="H20" s="216"/>
      <c r="I20" s="112">
        <v>10</v>
      </c>
      <c r="K20" s="248" t="s">
        <v>15</v>
      </c>
      <c r="L20" s="249" t="s">
        <v>136</v>
      </c>
      <c r="M20" s="250" t="s">
        <v>55</v>
      </c>
      <c r="N20" s="261" t="s">
        <v>48</v>
      </c>
    </row>
    <row r="21" spans="1:14" ht="15.75" thickBot="1">
      <c r="A21" s="175" t="s">
        <v>7</v>
      </c>
      <c r="B21" s="176" t="s">
        <v>93</v>
      </c>
      <c r="C21" s="177" t="s">
        <v>94</v>
      </c>
      <c r="D21" s="206" t="s">
        <v>44</v>
      </c>
      <c r="E21" s="213" t="s">
        <v>14</v>
      </c>
      <c r="F21" s="213" t="s">
        <v>76</v>
      </c>
      <c r="G21" s="267" t="s">
        <v>76</v>
      </c>
      <c r="H21" s="179">
        <v>5</v>
      </c>
      <c r="I21" s="180">
        <v>5</v>
      </c>
      <c r="K21" s="248" t="s">
        <v>15</v>
      </c>
      <c r="L21" s="249" t="s">
        <v>71</v>
      </c>
      <c r="M21" s="250" t="s">
        <v>137</v>
      </c>
      <c r="N21" s="261" t="s">
        <v>48</v>
      </c>
    </row>
    <row r="22" spans="1:14" ht="15.75" thickBot="1">
      <c r="A22" s="98" t="s">
        <v>7</v>
      </c>
      <c r="B22" s="99" t="s">
        <v>134</v>
      </c>
      <c r="C22" s="167" t="s">
        <v>135</v>
      </c>
      <c r="D22" s="203" t="s">
        <v>21</v>
      </c>
      <c r="E22" s="109" t="s">
        <v>20</v>
      </c>
      <c r="F22" s="109" t="s">
        <v>76</v>
      </c>
      <c r="G22" s="265" t="s">
        <v>76</v>
      </c>
      <c r="H22" s="216">
        <v>5</v>
      </c>
      <c r="I22" s="112">
        <v>5</v>
      </c>
      <c r="K22" s="254" t="s">
        <v>91</v>
      </c>
      <c r="L22" s="255"/>
      <c r="M22" s="256"/>
      <c r="N22" s="257">
        <v>0.9375</v>
      </c>
    </row>
    <row r="23" spans="1:9" ht="15">
      <c r="A23" s="175" t="s">
        <v>7</v>
      </c>
      <c r="B23" s="176" t="s">
        <v>99</v>
      </c>
      <c r="C23" s="177" t="s">
        <v>100</v>
      </c>
      <c r="D23" s="206"/>
      <c r="E23" s="213"/>
      <c r="F23" s="213"/>
      <c r="G23" s="267"/>
      <c r="H23" s="179"/>
      <c r="I23" s="180">
        <v>5</v>
      </c>
    </row>
    <row r="24" spans="1:9" ht="15.75" thickBot="1">
      <c r="A24" s="98" t="s">
        <v>7</v>
      </c>
      <c r="B24" s="99" t="s">
        <v>134</v>
      </c>
      <c r="C24" s="167" t="s">
        <v>81</v>
      </c>
      <c r="D24" s="203" t="s">
        <v>48</v>
      </c>
      <c r="E24" s="109" t="s">
        <v>48</v>
      </c>
      <c r="F24" s="109" t="s">
        <v>44</v>
      </c>
      <c r="G24" s="265" t="s">
        <v>76</v>
      </c>
      <c r="H24" s="216">
        <v>1</v>
      </c>
      <c r="I24" s="112">
        <v>1</v>
      </c>
    </row>
    <row r="25" spans="1:9" ht="15">
      <c r="A25" s="74" t="s">
        <v>15</v>
      </c>
      <c r="B25" s="184" t="s">
        <v>16</v>
      </c>
      <c r="C25" s="185" t="s">
        <v>17</v>
      </c>
      <c r="D25" s="76" t="s">
        <v>6</v>
      </c>
      <c r="E25" s="269" t="s">
        <v>20</v>
      </c>
      <c r="F25" s="269" t="s">
        <v>14</v>
      </c>
      <c r="G25" s="270" t="s">
        <v>6</v>
      </c>
      <c r="H25" s="86">
        <v>23</v>
      </c>
      <c r="I25" s="78">
        <v>139</v>
      </c>
    </row>
    <row r="26" spans="1:9" ht="15">
      <c r="A26" s="22" t="s">
        <v>15</v>
      </c>
      <c r="B26" s="23" t="s">
        <v>18</v>
      </c>
      <c r="C26" s="122" t="s">
        <v>19</v>
      </c>
      <c r="D26" s="207" t="s">
        <v>14</v>
      </c>
      <c r="E26" s="25" t="s">
        <v>6</v>
      </c>
      <c r="F26" s="25" t="s">
        <v>21</v>
      </c>
      <c r="G26" s="26" t="s">
        <v>14</v>
      </c>
      <c r="H26" s="217">
        <v>17</v>
      </c>
      <c r="I26" s="27">
        <v>82</v>
      </c>
    </row>
    <row r="27" spans="1:9" ht="15">
      <c r="A27" s="16" t="s">
        <v>15</v>
      </c>
      <c r="B27" s="17" t="s">
        <v>8</v>
      </c>
      <c r="C27" s="123" t="s">
        <v>9</v>
      </c>
      <c r="D27" s="208" t="s">
        <v>20</v>
      </c>
      <c r="E27" s="214" t="s">
        <v>125</v>
      </c>
      <c r="F27" s="214" t="s">
        <v>45</v>
      </c>
      <c r="G27" s="225" t="s">
        <v>125</v>
      </c>
      <c r="H27" s="89">
        <v>6</v>
      </c>
      <c r="I27" s="21">
        <v>50</v>
      </c>
    </row>
    <row r="28" spans="1:9" ht="15">
      <c r="A28" s="22" t="s">
        <v>15</v>
      </c>
      <c r="B28" s="23" t="s">
        <v>25</v>
      </c>
      <c r="C28" s="122" t="s">
        <v>26</v>
      </c>
      <c r="D28" s="207" t="s">
        <v>68</v>
      </c>
      <c r="E28" s="25" t="s">
        <v>21</v>
      </c>
      <c r="F28" s="25" t="s">
        <v>6</v>
      </c>
      <c r="G28" s="26" t="s">
        <v>20</v>
      </c>
      <c r="H28" s="217">
        <v>13</v>
      </c>
      <c r="I28" s="27">
        <v>47</v>
      </c>
    </row>
    <row r="29" spans="1:9" ht="15">
      <c r="A29" s="16" t="s">
        <v>15</v>
      </c>
      <c r="B29" s="17" t="s">
        <v>107</v>
      </c>
      <c r="C29" s="123" t="s">
        <v>103</v>
      </c>
      <c r="D29" s="208" t="s">
        <v>10</v>
      </c>
      <c r="E29" s="120" t="s">
        <v>14</v>
      </c>
      <c r="F29" s="120" t="s">
        <v>20</v>
      </c>
      <c r="G29" s="199" t="s">
        <v>10</v>
      </c>
      <c r="H29" s="144">
        <v>17</v>
      </c>
      <c r="I29" s="21">
        <v>41</v>
      </c>
    </row>
    <row r="30" spans="1:9" ht="15">
      <c r="A30" s="22" t="s">
        <v>15</v>
      </c>
      <c r="B30" s="23" t="s">
        <v>11</v>
      </c>
      <c r="C30" s="122" t="s">
        <v>22</v>
      </c>
      <c r="D30" s="207" t="s">
        <v>73</v>
      </c>
      <c r="E30" s="25" t="s">
        <v>125</v>
      </c>
      <c r="F30" s="25" t="s">
        <v>68</v>
      </c>
      <c r="G30" s="26" t="s">
        <v>44</v>
      </c>
      <c r="H30" s="217">
        <v>4</v>
      </c>
      <c r="I30" s="27">
        <v>37</v>
      </c>
    </row>
    <row r="31" spans="1:9" ht="15">
      <c r="A31" s="16" t="s">
        <v>15</v>
      </c>
      <c r="B31" s="17" t="s">
        <v>66</v>
      </c>
      <c r="C31" s="123" t="s">
        <v>55</v>
      </c>
      <c r="D31" s="208" t="s">
        <v>46</v>
      </c>
      <c r="E31" s="120" t="s">
        <v>10</v>
      </c>
      <c r="F31" s="120" t="s">
        <v>10</v>
      </c>
      <c r="G31" s="199" t="s">
        <v>21</v>
      </c>
      <c r="H31" s="144">
        <v>13</v>
      </c>
      <c r="I31" s="21">
        <v>38</v>
      </c>
    </row>
    <row r="32" spans="1:9" ht="15">
      <c r="A32" s="22" t="s">
        <v>15</v>
      </c>
      <c r="B32" s="23" t="s">
        <v>23</v>
      </c>
      <c r="C32" s="122" t="s">
        <v>24</v>
      </c>
      <c r="D32" s="207" t="s">
        <v>45</v>
      </c>
      <c r="E32" s="25" t="s">
        <v>125</v>
      </c>
      <c r="F32" s="25" t="s">
        <v>74</v>
      </c>
      <c r="G32" s="26" t="s">
        <v>125</v>
      </c>
      <c r="H32" s="217">
        <v>4</v>
      </c>
      <c r="I32" s="27">
        <v>31</v>
      </c>
    </row>
    <row r="33" spans="1:9" ht="15">
      <c r="A33" s="16" t="s">
        <v>15</v>
      </c>
      <c r="B33" s="17" t="s">
        <v>60</v>
      </c>
      <c r="C33" s="123" t="s">
        <v>57</v>
      </c>
      <c r="D33" s="208"/>
      <c r="E33" s="120"/>
      <c r="F33" s="120"/>
      <c r="G33" s="199"/>
      <c r="H33" s="144"/>
      <c r="I33" s="21">
        <v>28</v>
      </c>
    </row>
    <row r="34" spans="1:9" ht="15">
      <c r="A34" s="22" t="s">
        <v>15</v>
      </c>
      <c r="B34" s="23" t="s">
        <v>87</v>
      </c>
      <c r="C34" s="122" t="s">
        <v>88</v>
      </c>
      <c r="D34" s="207"/>
      <c r="E34" s="54"/>
      <c r="F34" s="54"/>
      <c r="G34" s="200"/>
      <c r="H34" s="103"/>
      <c r="I34" s="27">
        <v>27</v>
      </c>
    </row>
    <row r="35" spans="1:9" ht="15">
      <c r="A35" s="16" t="s">
        <v>15</v>
      </c>
      <c r="B35" s="17" t="s">
        <v>59</v>
      </c>
      <c r="C35" s="123" t="s">
        <v>56</v>
      </c>
      <c r="D35" s="208"/>
      <c r="E35" s="120"/>
      <c r="F35" s="120"/>
      <c r="G35" s="199"/>
      <c r="H35" s="144"/>
      <c r="I35" s="21">
        <v>22</v>
      </c>
    </row>
    <row r="36" spans="1:9" ht="15">
      <c r="A36" s="22" t="s">
        <v>15</v>
      </c>
      <c r="B36" s="23" t="s">
        <v>51</v>
      </c>
      <c r="C36" s="122" t="s">
        <v>54</v>
      </c>
      <c r="D36" s="207"/>
      <c r="E36" s="54"/>
      <c r="F36" s="54"/>
      <c r="G36" s="26"/>
      <c r="H36" s="229"/>
      <c r="I36" s="27">
        <v>21</v>
      </c>
    </row>
    <row r="37" spans="1:9" ht="15">
      <c r="A37" s="16" t="s">
        <v>15</v>
      </c>
      <c r="B37" s="119" t="s">
        <v>37</v>
      </c>
      <c r="C37" s="125" t="s">
        <v>43</v>
      </c>
      <c r="D37" s="209" t="s">
        <v>44</v>
      </c>
      <c r="E37" s="120" t="s">
        <v>125</v>
      </c>
      <c r="F37" s="120" t="s">
        <v>47</v>
      </c>
      <c r="G37" s="199" t="s">
        <v>125</v>
      </c>
      <c r="H37" s="106">
        <v>4</v>
      </c>
      <c r="I37" s="121">
        <v>18</v>
      </c>
    </row>
    <row r="38" spans="1:9" ht="15">
      <c r="A38" s="22" t="s">
        <v>15</v>
      </c>
      <c r="B38" s="23" t="s">
        <v>51</v>
      </c>
      <c r="C38" s="122" t="s">
        <v>81</v>
      </c>
      <c r="D38" s="207" t="s">
        <v>121</v>
      </c>
      <c r="E38" s="25" t="s">
        <v>125</v>
      </c>
      <c r="F38" s="25" t="s">
        <v>121</v>
      </c>
      <c r="G38" s="268" t="s">
        <v>125</v>
      </c>
      <c r="H38" s="91">
        <v>4</v>
      </c>
      <c r="I38" s="27">
        <v>13</v>
      </c>
    </row>
    <row r="39" spans="1:9" ht="15">
      <c r="A39" s="118" t="s">
        <v>15</v>
      </c>
      <c r="B39" s="119" t="s">
        <v>69</v>
      </c>
      <c r="C39" s="125" t="s">
        <v>70</v>
      </c>
      <c r="D39" s="209" t="s">
        <v>21</v>
      </c>
      <c r="E39" s="120" t="s">
        <v>125</v>
      </c>
      <c r="F39" s="120" t="s">
        <v>44</v>
      </c>
      <c r="G39" s="199" t="s">
        <v>125</v>
      </c>
      <c r="H39" s="144">
        <v>5</v>
      </c>
      <c r="I39" s="121">
        <v>12</v>
      </c>
    </row>
    <row r="40" spans="1:9" ht="15">
      <c r="A40" s="22" t="s">
        <v>15</v>
      </c>
      <c r="B40" s="23" t="s">
        <v>61</v>
      </c>
      <c r="C40" s="122" t="s">
        <v>58</v>
      </c>
      <c r="D40" s="207"/>
      <c r="E40" s="25"/>
      <c r="F40" s="25"/>
      <c r="G40" s="268"/>
      <c r="H40" s="91"/>
      <c r="I40" s="27">
        <v>12</v>
      </c>
    </row>
    <row r="41" spans="1:9" ht="15">
      <c r="A41" s="16" t="s">
        <v>15</v>
      </c>
      <c r="B41" s="17" t="s">
        <v>51</v>
      </c>
      <c r="C41" s="123" t="s">
        <v>67</v>
      </c>
      <c r="D41" s="208" t="s">
        <v>47</v>
      </c>
      <c r="E41" s="120" t="s">
        <v>125</v>
      </c>
      <c r="F41" s="120" t="s">
        <v>105</v>
      </c>
      <c r="G41" s="199" t="s">
        <v>125</v>
      </c>
      <c r="H41" s="144">
        <v>4</v>
      </c>
      <c r="I41" s="21">
        <v>11</v>
      </c>
    </row>
    <row r="42" spans="1:9" ht="15">
      <c r="A42" s="22" t="s">
        <v>15</v>
      </c>
      <c r="B42" s="52" t="s">
        <v>71</v>
      </c>
      <c r="C42" s="124" t="s">
        <v>120</v>
      </c>
      <c r="D42" s="266" t="s">
        <v>105</v>
      </c>
      <c r="E42" s="54" t="s">
        <v>125</v>
      </c>
      <c r="F42" s="54" t="s">
        <v>73</v>
      </c>
      <c r="G42" s="200" t="s">
        <v>125</v>
      </c>
      <c r="H42" s="103">
        <v>4</v>
      </c>
      <c r="I42" s="56">
        <v>8</v>
      </c>
    </row>
    <row r="43" spans="1:9" ht="15">
      <c r="A43" s="16" t="s">
        <v>15</v>
      </c>
      <c r="B43" s="17" t="s">
        <v>41</v>
      </c>
      <c r="C43" s="123" t="s">
        <v>42</v>
      </c>
      <c r="D43" s="208"/>
      <c r="E43" s="19"/>
      <c r="F43" s="19"/>
      <c r="G43" s="198"/>
      <c r="H43" s="106"/>
      <c r="I43" s="21">
        <v>4</v>
      </c>
    </row>
    <row r="44" spans="1:9" ht="15">
      <c r="A44" s="22" t="s">
        <v>15</v>
      </c>
      <c r="B44" s="52" t="s">
        <v>142</v>
      </c>
      <c r="C44" s="124" t="s">
        <v>22</v>
      </c>
      <c r="D44" s="266" t="s">
        <v>74</v>
      </c>
      <c r="E44" s="54" t="s">
        <v>125</v>
      </c>
      <c r="F44" s="54" t="s">
        <v>46</v>
      </c>
      <c r="G44" s="200" t="s">
        <v>125</v>
      </c>
      <c r="H44" s="103">
        <v>4</v>
      </c>
      <c r="I44" s="56">
        <v>4</v>
      </c>
    </row>
    <row r="45" spans="1:9" ht="15">
      <c r="A45" s="16" t="s">
        <v>15</v>
      </c>
      <c r="B45" s="17" t="s">
        <v>106</v>
      </c>
      <c r="C45" s="123" t="s">
        <v>104</v>
      </c>
      <c r="D45" s="208"/>
      <c r="E45" s="120"/>
      <c r="F45" s="120"/>
      <c r="G45" s="199"/>
      <c r="H45" s="144"/>
      <c r="I45" s="21">
        <v>3</v>
      </c>
    </row>
    <row r="46" spans="1:9" ht="15.75" thickBot="1">
      <c r="A46" s="189" t="s">
        <v>15</v>
      </c>
      <c r="B46" s="190" t="s">
        <v>27</v>
      </c>
      <c r="C46" s="191" t="s">
        <v>28</v>
      </c>
      <c r="D46" s="210"/>
      <c r="E46" s="215"/>
      <c r="F46" s="215"/>
      <c r="G46" s="201"/>
      <c r="H46" s="193"/>
      <c r="I46" s="194">
        <v>2</v>
      </c>
    </row>
  </sheetData>
  <sheetProtection/>
  <mergeCells count="7">
    <mergeCell ref="K1:M2"/>
    <mergeCell ref="N1:N3"/>
    <mergeCell ref="L3:M3"/>
    <mergeCell ref="A1:C2"/>
    <mergeCell ref="D1:H2"/>
    <mergeCell ref="I1:I3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cp:lastPrinted>2012-06-07T19:59:36Z</cp:lastPrinted>
  <dcterms:created xsi:type="dcterms:W3CDTF">2012-05-06T19:55:47Z</dcterms:created>
  <dcterms:modified xsi:type="dcterms:W3CDTF">2012-06-12T21:43:44Z</dcterms:modified>
  <cp:category/>
  <cp:version/>
  <cp:contentType/>
  <cp:contentStatus/>
</cp:coreProperties>
</file>